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https://d.docs.live.net/a7ee18cebab45306/Escritorio/Fechitri2024.2/Ranking/Ranking DUA/"/>
    </mc:Choice>
  </mc:AlternateContent>
  <xr:revisionPtr revIDLastSave="868" documentId="13_ncr:1_{D3CA518F-0974-4AC1-9024-B6E10A44F36D}" xr6:coauthVersionLast="47" xr6:coauthVersionMax="47" xr10:uidLastSave="{9F55DD83-B3A3-47A9-B753-71E3338E0131}"/>
  <bookViews>
    <workbookView xWindow="-110" yWindow="-110" windowWidth="19420" windowHeight="10300" tabRatio="674" xr2:uid="{00000000-000D-0000-FFFF-FFFF00000000}"/>
  </bookViews>
  <sheets>
    <sheet name="Ranking D-F" sheetId="50" r:id="rId1"/>
    <sheet name="Categorias" sheetId="4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50" l="1"/>
  <c r="G43" i="50"/>
  <c r="G44" i="50"/>
  <c r="G45" i="50"/>
  <c r="G46" i="50"/>
  <c r="G47" i="50"/>
  <c r="G48" i="50"/>
  <c r="G49" i="50"/>
  <c r="G50" i="50"/>
  <c r="G51" i="50"/>
  <c r="G52" i="50"/>
  <c r="I42" i="50"/>
  <c r="I43" i="50"/>
  <c r="I44" i="50"/>
  <c r="I45" i="50"/>
  <c r="I46" i="50"/>
  <c r="I47" i="50"/>
  <c r="I48" i="50"/>
  <c r="I49" i="50"/>
  <c r="I50" i="50"/>
  <c r="I51" i="50"/>
  <c r="I52" i="50"/>
  <c r="K42" i="50"/>
  <c r="K43" i="50"/>
  <c r="K44" i="50"/>
  <c r="K45" i="50"/>
  <c r="K46" i="50"/>
  <c r="K47" i="50"/>
  <c r="K48" i="50"/>
  <c r="K49" i="50"/>
  <c r="K50" i="50"/>
  <c r="K51" i="50"/>
  <c r="K52" i="50"/>
  <c r="M42" i="50"/>
  <c r="M43" i="50"/>
  <c r="M44" i="50"/>
  <c r="M45" i="50"/>
  <c r="M46" i="50"/>
  <c r="M47" i="50"/>
  <c r="M48" i="50"/>
  <c r="M49" i="50"/>
  <c r="M50" i="50"/>
  <c r="M51" i="50"/>
  <c r="M52" i="50"/>
  <c r="G31" i="50"/>
  <c r="G32" i="50"/>
  <c r="G33" i="50"/>
  <c r="G34" i="50"/>
  <c r="G35" i="50"/>
  <c r="G36" i="50"/>
  <c r="G37" i="50"/>
  <c r="G38" i="50"/>
  <c r="G39" i="50"/>
  <c r="G40" i="50"/>
  <c r="G41" i="50"/>
  <c r="I31" i="50"/>
  <c r="I32" i="50"/>
  <c r="I33" i="50"/>
  <c r="I34" i="50"/>
  <c r="I35" i="50"/>
  <c r="I36" i="50"/>
  <c r="I37" i="50"/>
  <c r="I38" i="50"/>
  <c r="I39" i="50"/>
  <c r="I40" i="50"/>
  <c r="I41" i="50"/>
  <c r="K31" i="50"/>
  <c r="K32" i="50"/>
  <c r="K33" i="50"/>
  <c r="K34" i="50"/>
  <c r="K35" i="50"/>
  <c r="K36" i="50"/>
  <c r="K37" i="50"/>
  <c r="K38" i="50"/>
  <c r="K39" i="50"/>
  <c r="K40" i="50"/>
  <c r="K41" i="50"/>
  <c r="M31" i="50"/>
  <c r="M32" i="50"/>
  <c r="M33" i="50"/>
  <c r="M34" i="50"/>
  <c r="M35" i="50"/>
  <c r="M36" i="50"/>
  <c r="M37" i="50"/>
  <c r="M38" i="50"/>
  <c r="M39" i="50"/>
  <c r="M40" i="50"/>
  <c r="M41" i="50"/>
  <c r="G25" i="50"/>
  <c r="G26" i="50"/>
  <c r="G27" i="50"/>
  <c r="G28" i="50"/>
  <c r="G29" i="50"/>
  <c r="G30" i="50"/>
  <c r="I25" i="50"/>
  <c r="I26" i="50"/>
  <c r="I27" i="50"/>
  <c r="I28" i="50"/>
  <c r="I29" i="50"/>
  <c r="I30" i="50"/>
  <c r="K25" i="50"/>
  <c r="K26" i="50"/>
  <c r="K27" i="50"/>
  <c r="K28" i="50"/>
  <c r="K29" i="50"/>
  <c r="K30" i="50"/>
  <c r="M25" i="50"/>
  <c r="M26" i="50"/>
  <c r="M27" i="50"/>
  <c r="M28" i="50"/>
  <c r="M29" i="50"/>
  <c r="M30" i="50"/>
  <c r="G11" i="50"/>
  <c r="G12" i="50"/>
  <c r="G13" i="50"/>
  <c r="G14" i="50"/>
  <c r="G15" i="50"/>
  <c r="G16" i="50"/>
  <c r="G17" i="50"/>
  <c r="G18" i="50"/>
  <c r="G19" i="50"/>
  <c r="G20" i="50"/>
  <c r="G21" i="50"/>
  <c r="G22" i="50"/>
  <c r="G23" i="50"/>
  <c r="G24" i="50"/>
  <c r="I11" i="50"/>
  <c r="I12" i="50"/>
  <c r="I13" i="50"/>
  <c r="I14" i="50"/>
  <c r="I15" i="50"/>
  <c r="I16" i="50"/>
  <c r="I17" i="50"/>
  <c r="I18" i="50"/>
  <c r="I19" i="50"/>
  <c r="I20" i="50"/>
  <c r="I21" i="50"/>
  <c r="I22" i="50"/>
  <c r="I23" i="50"/>
  <c r="I24" i="50"/>
  <c r="K11" i="50"/>
  <c r="K12" i="50"/>
  <c r="K13" i="50"/>
  <c r="K14" i="50"/>
  <c r="K15" i="50"/>
  <c r="K16" i="50"/>
  <c r="K17" i="50"/>
  <c r="K18" i="50"/>
  <c r="K19" i="50"/>
  <c r="K20" i="50"/>
  <c r="K21" i="50"/>
  <c r="K22" i="50"/>
  <c r="K23" i="50"/>
  <c r="K24" i="50"/>
  <c r="M11" i="50"/>
  <c r="M12" i="50"/>
  <c r="M13" i="50"/>
  <c r="M14" i="50"/>
  <c r="M15" i="50"/>
  <c r="M16" i="50"/>
  <c r="M17" i="50"/>
  <c r="M18" i="50"/>
  <c r="M19" i="50"/>
  <c r="M20" i="50"/>
  <c r="M21" i="50"/>
  <c r="M22" i="50"/>
  <c r="M23" i="50"/>
  <c r="M24" i="50"/>
  <c r="G10" i="50"/>
  <c r="I10" i="50"/>
  <c r="K10" i="50"/>
  <c r="M10" i="50"/>
  <c r="G9" i="50"/>
  <c r="I9" i="50"/>
  <c r="K9" i="50"/>
  <c r="M9" i="50"/>
  <c r="G8" i="50"/>
  <c r="I8" i="50"/>
  <c r="K8" i="50"/>
  <c r="M8" i="50"/>
  <c r="G7" i="50"/>
  <c r="I7" i="50"/>
  <c r="K7" i="50"/>
  <c r="M7" i="50"/>
  <c r="M6" i="50"/>
  <c r="K6" i="50"/>
  <c r="I6" i="50"/>
  <c r="G6" i="50"/>
  <c r="M5" i="50"/>
  <c r="K5" i="50"/>
  <c r="I5" i="50"/>
  <c r="G5" i="50"/>
  <c r="M4" i="50"/>
  <c r="K4" i="50"/>
  <c r="I4" i="50"/>
  <c r="G4" i="50"/>
  <c r="N43" i="50" l="1"/>
  <c r="N31" i="50"/>
  <c r="N47" i="50"/>
  <c r="N40" i="50"/>
  <c r="N32" i="50"/>
  <c r="N51" i="50"/>
  <c r="N42" i="50"/>
  <c r="N29" i="50"/>
  <c r="N39" i="50"/>
  <c r="N49" i="50"/>
  <c r="N48" i="50"/>
  <c r="N22" i="50"/>
  <c r="N46" i="50"/>
  <c r="N34" i="50"/>
  <c r="N45" i="50"/>
  <c r="N52" i="50"/>
  <c r="N44" i="50"/>
  <c r="N19" i="50"/>
  <c r="N35" i="50"/>
  <c r="N26" i="50"/>
  <c r="N11" i="50"/>
  <c r="N50" i="50"/>
  <c r="N18" i="50"/>
  <c r="N36" i="50"/>
  <c r="N30" i="50"/>
  <c r="N41" i="50"/>
  <c r="N33" i="50"/>
  <c r="N24" i="50"/>
  <c r="N16" i="50"/>
  <c r="N38" i="50"/>
  <c r="N37" i="50"/>
  <c r="N27" i="50"/>
  <c r="N25" i="50"/>
  <c r="N14" i="50"/>
  <c r="N28" i="50"/>
  <c r="N21" i="50"/>
  <c r="N13" i="50"/>
  <c r="N20" i="50"/>
  <c r="N12" i="50"/>
  <c r="N17" i="50"/>
  <c r="N23" i="50"/>
  <c r="N15" i="50"/>
  <c r="N6" i="50"/>
  <c r="N8" i="50"/>
  <c r="N10" i="50"/>
  <c r="N9" i="50"/>
  <c r="N4" i="50"/>
  <c r="N7" i="50"/>
  <c r="N5" i="50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F9CB5C3-EE25-4D7E-8BCC-220DCCFBA3AD}" keepAlive="1" name="Consulta - Page001" description="Conexión a la consulta 'Page001' en el libro." type="5" refreshedVersion="8" background="1" saveData="1">
    <dbPr connection="Provider=Microsoft.Mashup.OleDb.1;Data Source=$Workbook$;Location=Page001;Extended Properties=&quot;&quot;" command="SELECT * FROM [Page001]"/>
  </connection>
  <connection id="2" xr16:uid="{92C960FD-BB62-453A-A10A-8D3BC17B07E1}" keepAlive="1" name="Consulta - Page001 (2)" description="Conexión a la consulta 'Page001 (2)' en el libro." type="5" refreshedVersion="8" background="1" saveData="1">
    <dbPr connection="Provider=Microsoft.Mashup.OleDb.1;Data Source=$Workbook$;Location=&quot;Page001 (2)&quot;;Extended Properties=&quot;&quot;" command="SELECT * FROM [Page001 (2)]"/>
  </connection>
  <connection id="3" xr16:uid="{26DB0C3D-4197-40C4-A447-736381B52168}" keepAlive="1" name="Consulta - Page001 (3)" description="Conexión a la consulta 'Page001 (3)' en el libro." type="5" refreshedVersion="8" background="1" saveData="1">
    <dbPr connection="Provider=Microsoft.Mashup.OleDb.1;Data Source=$Workbook$;Location=&quot;Page001 (3)&quot;;Extended Properties=&quot;&quot;" command="SELECT * FROM [Page001 (3)]"/>
  </connection>
  <connection id="4" xr16:uid="{D0D85AC3-0A05-4CE1-BE26-9D5A76C38B04}" keepAlive="1" name="Consulta - Page001 (4)" description="Conexión a la consulta 'Page001 (4)' en el libro." type="5" refreshedVersion="8" background="1" saveData="1">
    <dbPr connection="Provider=Microsoft.Mashup.OleDb.1;Data Source=$Workbook$;Location=&quot;Page001 (4)&quot;;Extended Properties=&quot;&quot;" command="SELECT * FROM [Page001 (4)]"/>
  </connection>
  <connection id="5" xr16:uid="{3D99F41C-74C9-4279-9F06-61F0C694C961}" keepAlive="1" name="Consulta - Page001 (5)" description="Conexión a la consulta 'Page001 (5)' en el libro." type="5" refreshedVersion="8" background="1" saveData="1">
    <dbPr connection="Provider=Microsoft.Mashup.OleDb.1;Data Source=$Workbook$;Location=&quot;Page001 (5)&quot;;Extended Properties=&quot;&quot;" command="SELECT * FROM [Page001 (5)]"/>
  </connection>
  <connection id="6" xr16:uid="{5A974F77-7D76-44A5-8B89-9B0328AF22FF}" keepAlive="1" name="Consulta - Page001 (6)" description="Conexión a la consulta 'Page001 (6)' en el libro." type="5" refreshedVersion="8" background="1" saveData="1">
    <dbPr connection="Provider=Microsoft.Mashup.OleDb.1;Data Source=$Workbook$;Location=&quot;Page001 (6)&quot;;Extended Properties=&quot;&quot;" command="SELECT * FROM [Page001 (6)]"/>
  </connection>
  <connection id="7" xr16:uid="{7DCD3DCA-60CA-4DFE-8C44-EE73240230B5}" keepAlive="1" name="Consulta - Page001 (7)" description="Conexión a la consulta 'Page001 (7)' en el libro." type="5" refreshedVersion="8" background="1" saveData="1">
    <dbPr connection="Provider=Microsoft.Mashup.OleDb.1;Data Source=$Workbook$;Location=&quot;Page001 (7)&quot;;Extended Properties=&quot;&quot;" command="SELECT * FROM [Page001 (7)]"/>
  </connection>
  <connection id="8" xr16:uid="{7DAB3533-8A63-4A4F-A40C-2F60174E2D89}" keepAlive="1" name="Consulta - Table001 (Page 1)" description="Conexión a la consulta 'Table001 (Page 1)' en el libro." type="5" refreshedVersion="0" background="1">
    <dbPr connection="Provider=Microsoft.Mashup.OleDb.1;Data Source=$Workbook$;Location=&quot;Table001 (Page 1)&quot;;Extended Properties=&quot;&quot;" command="SELECT * FROM [Table001 (Page 1)]"/>
  </connection>
  <connection id="9" xr16:uid="{6C31730F-D361-47C7-BCB0-BA5CD7216E0D}" keepAlive="1" name="Consulta - Table002 (Page 1)" description="Conexión a la consulta 'Table002 (Page 1)' en el libro." type="5" refreshedVersion="0" background="1">
    <dbPr connection="Provider=Microsoft.Mashup.OleDb.1;Data Source=$Workbook$;Location=&quot;Table002 (Page 1)&quot;;Extended Properties=&quot;&quot;" command="SELECT * FROM [Table002 (Page 1)]"/>
  </connection>
</connections>
</file>

<file path=xl/sharedStrings.xml><?xml version="1.0" encoding="utf-8"?>
<sst xmlns="http://schemas.openxmlformats.org/spreadsheetml/2006/main" count="220" uniqueCount="172">
  <si>
    <t>Categoria</t>
  </si>
  <si>
    <t>Posición</t>
  </si>
  <si>
    <t>Puntaje</t>
  </si>
  <si>
    <t>Menores B 12-13</t>
  </si>
  <si>
    <t>Menores A 14-15</t>
  </si>
  <si>
    <t>Junior A</t>
  </si>
  <si>
    <t>Torres</t>
  </si>
  <si>
    <t>Vargas</t>
  </si>
  <si>
    <t>Urrutia</t>
  </si>
  <si>
    <t>Nombre</t>
  </si>
  <si>
    <t>Duatlón HP RACE</t>
  </si>
  <si>
    <t>Posición2</t>
  </si>
  <si>
    <t>Puntaje3</t>
  </si>
  <si>
    <t>Posición4</t>
  </si>
  <si>
    <t>Puntaje2</t>
  </si>
  <si>
    <t>Posición3</t>
  </si>
  <si>
    <t>Puntaje4</t>
  </si>
  <si>
    <t>Puntaje Total</t>
  </si>
  <si>
    <t>Menores C 10-11</t>
  </si>
  <si>
    <t>Duatlón HP RACE 2da Fecha</t>
  </si>
  <si>
    <t>Garrido</t>
  </si>
  <si>
    <t>Martínez</t>
  </si>
  <si>
    <t>Duatlón HP RACE 3ra Fecha</t>
  </si>
  <si>
    <t>Menores D 7-9</t>
  </si>
  <si>
    <t>Menores E 6-1</t>
  </si>
  <si>
    <t>Moya</t>
  </si>
  <si>
    <t>Rut</t>
  </si>
  <si>
    <t>Fecha Nacimiento</t>
  </si>
  <si>
    <t>Ranking Duatlón Femenino</t>
  </si>
  <si>
    <t>Apellido Paterno Materno</t>
  </si>
  <si>
    <t>Emilia</t>
  </si>
  <si>
    <t>Guzman Gomez</t>
  </si>
  <si>
    <t>Javiera Constanza</t>
  </si>
  <si>
    <t>Cerda Sanhueza</t>
  </si>
  <si>
    <t>Maria De Los Angeles</t>
  </si>
  <si>
    <t>Arjona</t>
  </si>
  <si>
    <t>Katherine</t>
  </si>
  <si>
    <t>Lueiza</t>
  </si>
  <si>
    <t>Javiera</t>
  </si>
  <si>
    <t>Abarca</t>
  </si>
  <si>
    <t>Kelly</t>
  </si>
  <si>
    <t>Valencia Cajigas</t>
  </si>
  <si>
    <t>Alejandra</t>
  </si>
  <si>
    <t>Palencia</t>
  </si>
  <si>
    <t>Karla</t>
  </si>
  <si>
    <t>Urbina</t>
  </si>
  <si>
    <t>Milena</t>
  </si>
  <si>
    <t>Fercovic López</t>
  </si>
  <si>
    <t>Jessica Marie</t>
  </si>
  <si>
    <t>Uldry</t>
  </si>
  <si>
    <t>Isabelis Nazareth</t>
  </si>
  <si>
    <t>Peraza Abreu</t>
  </si>
  <si>
    <t>Leslie</t>
  </si>
  <si>
    <t>Rosal</t>
  </si>
  <si>
    <t>Leydi Diana</t>
  </si>
  <si>
    <t>Estupiñan</t>
  </si>
  <si>
    <t>Josette Guiselle</t>
  </si>
  <si>
    <t>Sepulveda Sepulveda</t>
  </si>
  <si>
    <t>Catalina</t>
  </si>
  <si>
    <t>Coy</t>
  </si>
  <si>
    <t>Maria Jose</t>
  </si>
  <si>
    <t>Maldonado Leon</t>
  </si>
  <si>
    <t>Marcela</t>
  </si>
  <si>
    <t>Fuentealba</t>
  </si>
  <si>
    <t>Daniela</t>
  </si>
  <si>
    <t>Francisca</t>
  </si>
  <si>
    <t>Fernanda Isidora Del Carmen</t>
  </si>
  <si>
    <t>Orellana Durán</t>
  </si>
  <si>
    <t>María Elena</t>
  </si>
  <si>
    <t>Acuña Moreno</t>
  </si>
  <si>
    <t>Cristal Anthonella</t>
  </si>
  <si>
    <t>Olmos Urbina</t>
  </si>
  <si>
    <t>Martina</t>
  </si>
  <si>
    <t>Baez</t>
  </si>
  <si>
    <t>Mariavictoria</t>
  </si>
  <si>
    <t>Carla-Elena</t>
  </si>
  <si>
    <t>Cabrera Chamorro</t>
  </si>
  <si>
    <t>Violeta</t>
  </si>
  <si>
    <t>Castro</t>
  </si>
  <si>
    <t>Rocío</t>
  </si>
  <si>
    <t>Opazo Salas</t>
  </si>
  <si>
    <t>Magdalena</t>
  </si>
  <si>
    <t>Chamorro Bravo</t>
  </si>
  <si>
    <t>Amanda Sofia</t>
  </si>
  <si>
    <t>Figueroa Maldonado</t>
  </si>
  <si>
    <t>Julieta</t>
  </si>
  <si>
    <t>Caceres</t>
  </si>
  <si>
    <t>Lucia</t>
  </si>
  <si>
    <t>Turner</t>
  </si>
  <si>
    <t>Dominga</t>
  </si>
  <si>
    <t>Esparza Ziem</t>
  </si>
  <si>
    <t>Constanza</t>
  </si>
  <si>
    <t>Laura</t>
  </si>
  <si>
    <t>Halasa Steidle</t>
  </si>
  <si>
    <t>Yañez Lobo</t>
  </si>
  <si>
    <t>Florencia</t>
  </si>
  <si>
    <t>Rojas Barahona</t>
  </si>
  <si>
    <t>Javiera Sarai</t>
  </si>
  <si>
    <t>Urra Conejeros</t>
  </si>
  <si>
    <t>Huidobro</t>
  </si>
  <si>
    <t>Rozas</t>
  </si>
  <si>
    <t>Camila</t>
  </si>
  <si>
    <t>Paz Ríos</t>
  </si>
  <si>
    <t>Isidora</t>
  </si>
  <si>
    <t>Nicole</t>
  </si>
  <si>
    <t>Glisser</t>
  </si>
  <si>
    <t>Josefina</t>
  </si>
  <si>
    <t>Rosario</t>
  </si>
  <si>
    <t>Olivia</t>
  </si>
  <si>
    <t>Araneda Cortez</t>
  </si>
  <si>
    <t>Antonia</t>
  </si>
  <si>
    <t>Oyaneder</t>
  </si>
  <si>
    <t>Monserrat</t>
  </si>
  <si>
    <t>228174378</t>
  </si>
  <si>
    <t>224269684</t>
  </si>
  <si>
    <t>212286672</t>
  </si>
  <si>
    <t>17672935k</t>
  </si>
  <si>
    <t>180208917</t>
  </si>
  <si>
    <t>241665208</t>
  </si>
  <si>
    <t>25479726-k</t>
  </si>
  <si>
    <t>270385222</t>
  </si>
  <si>
    <t>166082307</t>
  </si>
  <si>
    <t>26.026.059-6</t>
  </si>
  <si>
    <t>252679340</t>
  </si>
  <si>
    <t>172246818</t>
  </si>
  <si>
    <t>243347653</t>
  </si>
  <si>
    <t>158111306</t>
  </si>
  <si>
    <t>281275712</t>
  </si>
  <si>
    <t>131045131</t>
  </si>
  <si>
    <t>131050674</t>
  </si>
  <si>
    <t>210079955</t>
  </si>
  <si>
    <t>210206191</t>
  </si>
  <si>
    <t>215167100</t>
  </si>
  <si>
    <t>177324264</t>
  </si>
  <si>
    <t>26446658k</t>
  </si>
  <si>
    <t>232126973</t>
  </si>
  <si>
    <t>231339574</t>
  </si>
  <si>
    <t>23278203K</t>
  </si>
  <si>
    <t>233244279</t>
  </si>
  <si>
    <t>233957674</t>
  </si>
  <si>
    <t>236214257</t>
  </si>
  <si>
    <t>241000311</t>
  </si>
  <si>
    <t>238406285</t>
  </si>
  <si>
    <t>236760081</t>
  </si>
  <si>
    <t>237581245</t>
  </si>
  <si>
    <t>237177142</t>
  </si>
  <si>
    <t>238487072</t>
  </si>
  <si>
    <t>23945299K</t>
  </si>
  <si>
    <t>23925957k</t>
  </si>
  <si>
    <t/>
  </si>
  <si>
    <t>24063404k</t>
  </si>
  <si>
    <t>242308786</t>
  </si>
  <si>
    <t>242298454</t>
  </si>
  <si>
    <t>242032187</t>
  </si>
  <si>
    <t>24392510K</t>
  </si>
  <si>
    <t>246505128</t>
  </si>
  <si>
    <t>243957451</t>
  </si>
  <si>
    <t>246367418</t>
  </si>
  <si>
    <t>247596690</t>
  </si>
  <si>
    <t>241562255</t>
  </si>
  <si>
    <t>244098584</t>
  </si>
  <si>
    <t>245349815</t>
  </si>
  <si>
    <t>F16-19</t>
  </si>
  <si>
    <t>F20-24</t>
  </si>
  <si>
    <t>F30-34</t>
  </si>
  <si>
    <t>F35-39</t>
  </si>
  <si>
    <t>F40-44</t>
  </si>
  <si>
    <t>F45-49</t>
  </si>
  <si>
    <t>Y18-99</t>
  </si>
  <si>
    <t>F14-15</t>
  </si>
  <si>
    <t>F12-13</t>
  </si>
  <si>
    <t>F10-11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</si>
</sst>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1"/>
      <color rgb="FF191F20"/>
      <name val="Helvetica"/>
    </font>
    <font>
      <sz val="11"/>
      <color theme="1"/>
      <name val="Calibri"/>
      <family val="2"/>
      <scheme val="minor"/>
    </font>
    <font>
      <sz val="11"/>
      <color rgb="FF191F20"/>
      <name val="Helvetica"/>
    </font>
    <font>
      <b/>
      <sz val="11"/>
      <color theme="0"/>
      <name val="Calibri"/>
      <family val="2"/>
      <scheme val="minor"/>
    </font>
    <font>
      <sz val="72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Protection="0">
      <alignment horizontal="center" vertical="center" wrapText="1"/>
    </xf>
    <xf numFmtId="0" fontId="4" fillId="0" borderId="0"/>
    <xf numFmtId="0" fontId="5" fillId="0" borderId="0" applyNumberFormat="0" applyFill="0" applyBorder="0" applyProtection="0">
      <alignment horizontal="center" vertical="center" wrapText="1"/>
    </xf>
  </cellStyleXfs>
  <cellXfs count="13">
    <xf numFmtId="0" fontId="0" fillId="0" borderId="0" xfId="0"/>
    <xf numFmtId="0" fontId="0" fillId="0" borderId="0" xfId="0" applyAlignment="1">
      <alignment horizontal="center"/>
    </xf>
    <xf numFmtId="3" fontId="6" fillId="2" borderId="0" xfId="0" applyNumberFormat="1" applyFont="1" applyFill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22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</cellXfs>
  <cellStyles count="6">
    <cellStyle name="HeaderStyle" xfId="3" xr:uid="{93F733B8-7456-4EB5-8FD8-FD805728B2EE}"/>
    <cellStyle name="Normal" xfId="0" builtinId="0"/>
    <cellStyle name="Normal 2" xfId="1" xr:uid="{00000000-0005-0000-0000-000001000000}"/>
    <cellStyle name="Normal 3" xfId="2" xr:uid="{5CF633AC-E220-43CA-89DB-8302627F04F8}"/>
    <cellStyle name="Normal 4" xfId="4" xr:uid="{9FDFFBD7-B290-4F72-88AE-5ED5747037E6}"/>
    <cellStyle name="NormalStyle" xfId="5" xr:uid="{397874A2-7AE8-462B-B2DB-1B45A6D57D5C}"/>
  </cellStyles>
  <dxfs count="16"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minor"/>
      </font>
      <numFmt numFmtId="3" formatCode="#,##0"/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435428</xdr:colOff>
      <xdr:row>0</xdr:row>
      <xdr:rowOff>99787</xdr:rowOff>
    </xdr:from>
    <xdr:to>
      <xdr:col>1</xdr:col>
      <xdr:colOff>199572</xdr:colOff>
      <xdr:row>0</xdr:row>
      <xdr:rowOff>1090617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1DC22460-D38A-4AF4-95CC-BFE57B527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5428" y="99787"/>
          <a:ext cx="1043215" cy="990830"/>
        </a:xfrm>
        <a:prstGeom prst="rect">
          <a:avLst/>
        </a:prstGeom>
      </xdr:spPr>
    </xdr:pic>
    <xdr:clientData/>
  </xdr:twoCellAnchor>
  <xdr:twoCellAnchor editAs="oneCell">
    <xdr:from>
      <xdr:col>11</xdr:col>
      <xdr:colOff>471713</xdr:colOff>
      <xdr:row>0</xdr:row>
      <xdr:rowOff>80732</xdr:rowOff>
    </xdr:from>
    <xdr:to>
      <xdr:col>12</xdr:col>
      <xdr:colOff>489856</xdr:colOff>
      <xdr:row>0</xdr:row>
      <xdr:rowOff>1097410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id="{CA701155-3D70-43CD-97AF-D21B983599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98499" y="80732"/>
          <a:ext cx="1070429" cy="101667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3FB3C1F-4B01-469D-9925-3D48B4163A78}" name="Tabla154" displayName="Tabla154" ref="A3:N64" totalsRowShown="0" headerRowDxfId="1" dataDxfId="0">
  <autoFilter ref="A3:N64" xr:uid="{93FB3C1F-4B01-469D-9925-3D48B4163A78}"/>
  <sortState xmlns:xlrd2="http://schemas.microsoft.com/office/spreadsheetml/2017/richdata2" ref="A4:N6">
    <sortCondition descending="1" ref="E3:E6"/>
  </sortState>
  <tableColumns count="14">
    <tableColumn id="2" xr3:uid="{2DAA7971-AA6F-40C7-BEFB-16D67E9E2D8F}" name="Nombre" dataDxfId="15"/>
    <tableColumn id="3" xr3:uid="{A6BBBD1A-FAFB-4563-A7A6-DED674BFD681}" name="Apellido Paterno Materno" dataDxfId="14"/>
    <tableColumn id="1" xr3:uid="{904A0777-C78E-405D-890B-31074D23C65F}" name="Fecha Nacimiento" dataDxfId="13"/>
    <tableColumn id="14" xr3:uid="{CBDC8B46-4BC0-48C5-823F-F750C14BD468}" name="Rut" dataDxfId="12"/>
    <tableColumn id="7" xr3:uid="{B0AAA1AE-499E-4EA8-821B-C9C96895A33F}" name="Categoria" dataDxfId="11"/>
    <tableColumn id="18" xr3:uid="{A056925A-78EC-4CE7-A17B-12CFEED1DFF5}" name="Posición" dataDxfId="10"/>
    <tableColumn id="19" xr3:uid="{96EC237E-21E5-43F8-A153-3E6A5E8056C1}" name="Puntaje" dataDxfId="9">
      <calculatedColumnFormula>IF(Tabla154[[#This Row],[Posición]]=0,0,0.975^(Tabla154[[#This Row],[Posición]]-1)*3000)</calculatedColumnFormula>
    </tableColumn>
    <tableColumn id="9" xr3:uid="{4758267C-9624-4B54-9EC1-481948470AF3}" name="Posición2" dataDxfId="8"/>
    <tableColumn id="8" xr3:uid="{1531CF76-1A68-4E10-BBFC-FC773E071874}" name="Puntaje2" dataDxfId="7">
      <calculatedColumnFormula>IF(Tabla154[[#This Row],[Posición2]]=0,0,0.975^(Tabla154[[#This Row],[Posición2]]-1)*3000)</calculatedColumnFormula>
    </tableColumn>
    <tableColumn id="10" xr3:uid="{D2D0A09D-1ABD-40B6-9CA4-CC86AB88FBDE}" name="Posición3" dataDxfId="6"/>
    <tableColumn id="11" xr3:uid="{49F01B3B-AB64-4FFE-A850-ABA76FCBF567}" name="Puntaje3" dataDxfId="5">
      <calculatedColumnFormula>IF(Tabla154[[#This Row],[Posición3]]=0,0,0.975^(Tabla154[[#This Row],[Posición3]]-1)*3000)</calculatedColumnFormula>
    </tableColumn>
    <tableColumn id="12" xr3:uid="{3643D760-1DC2-4EDF-97C8-667C98F76B2D}" name="Posición4" dataDxfId="4"/>
    <tableColumn id="13" xr3:uid="{B3B67B3B-C8CB-4DE7-BEDC-6C44D16FA2FC}" name="Puntaje4" dataDxfId="3">
      <calculatedColumnFormula>IF(Tabla154[[#This Row],[Posición4]]=0,0,0.975^(Tabla154[[#This Row],[Posición4]]-1)*3000)</calculatedColumnFormula>
    </tableColumn>
    <tableColumn id="20" xr3:uid="{0059885C-598E-4376-9F55-A97D81AC4323}" name="Puntaje Total" dataDxfId="2">
      <calculatedColumnFormula>SUM(Tabla154[[#This Row],[Puntaje]],Tabla154[[#This Row],[Puntaje2]],Tabla154[[#This Row],[Puntaje3]],Tabla154[[#This Row],[Puntaje4]])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16ED09-BC2A-4E49-8E49-FD42F11161BB}">
  <dimension ref="A1:P64"/>
  <sheetViews>
    <sheetView tabSelected="1" topLeftCell="A34" zoomScale="70" zoomScaleNormal="70" workbookViewId="0">
      <selection activeCell="C62" sqref="C62"/>
    </sheetView>
  </sheetViews>
  <sheetFormatPr baseColWidth="10" defaultRowHeight="14.5" x14ac:dyDescent="0.35"/>
  <cols>
    <col min="1" max="1" width="18.26953125" style="7" bestFit="1" customWidth="1"/>
    <col min="2" max="2" width="21.08984375" style="7" bestFit="1" customWidth="1"/>
    <col min="3" max="3" width="21.90625" style="7" bestFit="1" customWidth="1"/>
    <col min="4" max="4" width="21.36328125" style="7" bestFit="1" customWidth="1"/>
    <col min="5" max="5" width="15" style="7" bestFit="1" customWidth="1"/>
    <col min="6" max="6" width="14.08984375" style="7" customWidth="1"/>
    <col min="7" max="7" width="13.6328125" style="7" bestFit="1" customWidth="1"/>
    <col min="8" max="8" width="15" style="7" bestFit="1" customWidth="1"/>
    <col min="9" max="9" width="14.54296875" style="7" bestFit="1" customWidth="1"/>
    <col min="10" max="10" width="15" style="7" bestFit="1" customWidth="1"/>
    <col min="11" max="11" width="14.54296875" style="7" bestFit="1" customWidth="1"/>
    <col min="12" max="12" width="15" style="7" bestFit="1" customWidth="1"/>
    <col min="13" max="13" width="14.54296875" style="7" bestFit="1" customWidth="1"/>
    <col min="14" max="14" width="18" style="7" bestFit="1" customWidth="1"/>
    <col min="15" max="16384" width="10.90625" style="7"/>
  </cols>
  <sheetData>
    <row r="1" spans="1:16" ht="92" x14ac:dyDescent="0.35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</row>
    <row r="2" spans="1:16" x14ac:dyDescent="0.35">
      <c r="A2" s="2"/>
      <c r="B2" s="2"/>
      <c r="C2" s="2"/>
      <c r="D2" s="2"/>
      <c r="E2" s="2"/>
      <c r="F2" s="8" t="s">
        <v>10</v>
      </c>
      <c r="G2" s="8"/>
      <c r="H2" s="8" t="s">
        <v>19</v>
      </c>
      <c r="I2" s="8"/>
      <c r="J2" s="8" t="s">
        <v>22</v>
      </c>
      <c r="K2" s="8"/>
      <c r="L2" s="8"/>
      <c r="M2" s="8"/>
      <c r="N2" s="2"/>
    </row>
    <row r="3" spans="1:16" x14ac:dyDescent="0.35">
      <c r="A3" s="3" t="s">
        <v>9</v>
      </c>
      <c r="B3" s="3" t="s">
        <v>29</v>
      </c>
      <c r="C3" s="3" t="s">
        <v>27</v>
      </c>
      <c r="D3" s="3" t="s">
        <v>26</v>
      </c>
      <c r="E3" s="3" t="s">
        <v>0</v>
      </c>
      <c r="F3" s="3" t="s">
        <v>1</v>
      </c>
      <c r="G3" s="3" t="s">
        <v>2</v>
      </c>
      <c r="H3" s="3" t="s">
        <v>11</v>
      </c>
      <c r="I3" s="3" t="s">
        <v>14</v>
      </c>
      <c r="J3" s="3" t="s">
        <v>15</v>
      </c>
      <c r="K3" s="3" t="s">
        <v>12</v>
      </c>
      <c r="L3" s="3" t="s">
        <v>13</v>
      </c>
      <c r="M3" s="3" t="s">
        <v>16</v>
      </c>
      <c r="N3" s="3" t="s">
        <v>17</v>
      </c>
    </row>
    <row r="4" spans="1:16" x14ac:dyDescent="0.35">
      <c r="A4" s="11" t="s">
        <v>30</v>
      </c>
      <c r="B4" s="11" t="s">
        <v>31</v>
      </c>
      <c r="C4" s="9">
        <v>39695</v>
      </c>
      <c r="D4" s="7" t="s">
        <v>113</v>
      </c>
      <c r="E4" t="s">
        <v>162</v>
      </c>
      <c r="F4">
        <v>1</v>
      </c>
      <c r="G4" s="3">
        <f>IF(Tabla154[[#This Row],[Posición]]=0,0,0.975^(Tabla154[[#This Row],[Posición]]-1)*3000)</f>
        <v>3000</v>
      </c>
      <c r="H4" s="3"/>
      <c r="I4" s="3">
        <f>IF(Tabla154[[#This Row],[Posición2]]=0,0,0.975^(Tabla154[[#This Row],[Posición2]]-1)*3000)</f>
        <v>0</v>
      </c>
      <c r="J4" s="3"/>
      <c r="K4" s="3">
        <f>IF(Tabla154[[#This Row],[Posición3]]=0,0,0.975^(Tabla154[[#This Row],[Posición3]]-1)*3000)</f>
        <v>0</v>
      </c>
      <c r="L4" s="3"/>
      <c r="M4" s="3">
        <f>IF(Tabla154[[#This Row],[Posición4]]=0,0,0.975^(Tabla154[[#This Row],[Posición4]]-1)*3000)</f>
        <v>0</v>
      </c>
      <c r="N4" s="3">
        <f>SUM(Tabla154[[#This Row],[Puntaje]],Tabla154[[#This Row],[Puntaje2]],Tabla154[[#This Row],[Puntaje3]],Tabla154[[#This Row],[Puntaje4]])</f>
        <v>3000</v>
      </c>
    </row>
    <row r="5" spans="1:16" x14ac:dyDescent="0.35">
      <c r="A5" s="11" t="s">
        <v>32</v>
      </c>
      <c r="B5" s="11" t="s">
        <v>33</v>
      </c>
      <c r="C5" s="9">
        <v>39257</v>
      </c>
      <c r="D5" s="7" t="s">
        <v>114</v>
      </c>
      <c r="E5" t="s">
        <v>162</v>
      </c>
      <c r="F5">
        <v>2</v>
      </c>
      <c r="G5" s="3">
        <f>IF(Tabla154[[#This Row],[Posición]]=0,0,0.975^(Tabla154[[#This Row],[Posición]]-1)*3000)</f>
        <v>2925</v>
      </c>
      <c r="H5" s="3"/>
      <c r="I5" s="3">
        <f>IF(Tabla154[[#This Row],[Posición2]]=0,0,0.975^(Tabla154[[#This Row],[Posición2]]-1)*3000)</f>
        <v>0</v>
      </c>
      <c r="J5" s="3"/>
      <c r="K5" s="3">
        <f>IF(Tabla154[[#This Row],[Posición3]]=0,0,0.975^(Tabla154[[#This Row],[Posición3]]-1)*3000)</f>
        <v>0</v>
      </c>
      <c r="L5" s="3"/>
      <c r="M5" s="3">
        <f>IF(Tabla154[[#This Row],[Posición4]]=0,0,0.975^(Tabla154[[#This Row],[Posición4]]-1)*3000)</f>
        <v>0</v>
      </c>
      <c r="N5" s="3">
        <f>SUM(Tabla154[[#This Row],[Puntaje]],Tabla154[[#This Row],[Puntaje2]],Tabla154[[#This Row],[Puntaje3]],Tabla154[[#This Row],[Puntaje4]])</f>
        <v>2925</v>
      </c>
    </row>
    <row r="6" spans="1:16" x14ac:dyDescent="0.35">
      <c r="A6" s="11" t="s">
        <v>34</v>
      </c>
      <c r="B6" s="11" t="s">
        <v>35</v>
      </c>
      <c r="C6" s="9">
        <v>37656</v>
      </c>
      <c r="D6" s="7" t="s">
        <v>115</v>
      </c>
      <c r="E6" t="s">
        <v>163</v>
      </c>
      <c r="F6">
        <v>1</v>
      </c>
      <c r="G6" s="3">
        <f>IF(Tabla154[[#This Row],[Posición]]=0,0,0.975^(Tabla154[[#This Row],[Posición]]-1)*3000)</f>
        <v>3000</v>
      </c>
      <c r="H6" s="3"/>
      <c r="I6" s="3">
        <f>IF(Tabla154[[#This Row],[Posición2]]=0,0,0.975^(Tabla154[[#This Row],[Posición2]]-1)*3000)</f>
        <v>0</v>
      </c>
      <c r="J6" s="3"/>
      <c r="K6" s="3">
        <f>IF(Tabla154[[#This Row],[Posición3]]=0,0,0.975^(Tabla154[[#This Row],[Posición3]]-1)*3000)</f>
        <v>0</v>
      </c>
      <c r="L6" s="3"/>
      <c r="M6" s="3">
        <f>IF(Tabla154[[#This Row],[Posición4]]=0,0,0.975^(Tabla154[[#This Row],[Posición4]]-1)*3000)</f>
        <v>0</v>
      </c>
      <c r="N6" s="3">
        <f>SUM(Tabla154[[#This Row],[Puntaje]],Tabla154[[#This Row],[Puntaje2]],Tabla154[[#This Row],[Puntaje3]],Tabla154[[#This Row],[Puntaje4]])</f>
        <v>3000</v>
      </c>
    </row>
    <row r="7" spans="1:16" x14ac:dyDescent="0.35">
      <c r="A7" s="11" t="s">
        <v>36</v>
      </c>
      <c r="B7" s="11" t="s">
        <v>37</v>
      </c>
      <c r="C7" s="9">
        <v>33197</v>
      </c>
      <c r="D7" s="7" t="s">
        <v>116</v>
      </c>
      <c r="E7" t="s">
        <v>164</v>
      </c>
      <c r="F7">
        <v>1</v>
      </c>
      <c r="G7" s="10">
        <f>IF(Tabla154[[#This Row],[Posición]]=0,0,0.975^(Tabla154[[#This Row],[Posición]]-1)*3000)</f>
        <v>3000</v>
      </c>
      <c r="H7" s="10"/>
      <c r="I7" s="10">
        <f>IF(Tabla154[[#This Row],[Posición2]]=0,0,0.975^(Tabla154[[#This Row],[Posición2]]-1)*3000)</f>
        <v>0</v>
      </c>
      <c r="J7" s="10"/>
      <c r="K7" s="10">
        <f>IF(Tabla154[[#This Row],[Posición3]]=0,0,0.975^(Tabla154[[#This Row],[Posición3]]-1)*3000)</f>
        <v>0</v>
      </c>
      <c r="L7" s="10"/>
      <c r="M7" s="10">
        <f>IF(Tabla154[[#This Row],[Posición4]]=0,0,0.975^(Tabla154[[#This Row],[Posición4]]-1)*3000)</f>
        <v>0</v>
      </c>
      <c r="N7" s="10">
        <f>SUM(Tabla154[[#This Row],[Puntaje]],Tabla154[[#This Row],[Puntaje2]],Tabla154[[#This Row],[Puntaje3]],Tabla154[[#This Row],[Puntaje4]])</f>
        <v>3000</v>
      </c>
    </row>
    <row r="8" spans="1:16" x14ac:dyDescent="0.35">
      <c r="A8" s="11" t="s">
        <v>38</v>
      </c>
      <c r="B8" s="11" t="s">
        <v>39</v>
      </c>
      <c r="C8" s="9">
        <v>33648</v>
      </c>
      <c r="D8" s="7" t="s">
        <v>117</v>
      </c>
      <c r="E8" t="s">
        <v>164</v>
      </c>
      <c r="F8">
        <v>2</v>
      </c>
      <c r="G8" s="10">
        <f>IF(Tabla154[[#This Row],[Posición]]=0,0,0.975^(Tabla154[[#This Row],[Posición]]-1)*3000)</f>
        <v>2925</v>
      </c>
      <c r="H8" s="10"/>
      <c r="I8" s="10">
        <f>IF(Tabla154[[#This Row],[Posición2]]=0,0,0.975^(Tabla154[[#This Row],[Posición2]]-1)*3000)</f>
        <v>0</v>
      </c>
      <c r="J8" s="10"/>
      <c r="K8" s="10">
        <f>IF(Tabla154[[#This Row],[Posición3]]=0,0,0.975^(Tabla154[[#This Row],[Posición3]]-1)*3000)</f>
        <v>0</v>
      </c>
      <c r="L8" s="10"/>
      <c r="M8" s="10">
        <f>IF(Tabla154[[#This Row],[Posición4]]=0,0,0.975^(Tabla154[[#This Row],[Posición4]]-1)*3000)</f>
        <v>0</v>
      </c>
      <c r="N8" s="10">
        <f>SUM(Tabla154[[#This Row],[Puntaje]],Tabla154[[#This Row],[Puntaje2]],Tabla154[[#This Row],[Puntaje3]],Tabla154[[#This Row],[Puntaje4]])</f>
        <v>2925</v>
      </c>
    </row>
    <row r="9" spans="1:16" x14ac:dyDescent="0.35">
      <c r="A9" s="11" t="s">
        <v>40</v>
      </c>
      <c r="B9" s="11" t="s">
        <v>41</v>
      </c>
      <c r="C9" s="9">
        <v>34473</v>
      </c>
      <c r="D9" s="7" t="s">
        <v>118</v>
      </c>
      <c r="E9" t="s">
        <v>164</v>
      </c>
      <c r="F9">
        <v>3</v>
      </c>
      <c r="G9" s="10">
        <f>IF(Tabla154[[#This Row],[Posición]]=0,0,0.975^(Tabla154[[#This Row],[Posición]]-1)*3000)</f>
        <v>2851.875</v>
      </c>
      <c r="H9" s="10"/>
      <c r="I9" s="10">
        <f>IF(Tabla154[[#This Row],[Posición2]]=0,0,0.975^(Tabla154[[#This Row],[Posición2]]-1)*3000)</f>
        <v>0</v>
      </c>
      <c r="J9" s="10"/>
      <c r="K9" s="10">
        <f>IF(Tabla154[[#This Row],[Posición3]]=0,0,0.975^(Tabla154[[#This Row],[Posición3]]-1)*3000)</f>
        <v>0</v>
      </c>
      <c r="L9" s="10"/>
      <c r="M9" s="10">
        <f>IF(Tabla154[[#This Row],[Posición4]]=0,0,0.975^(Tabla154[[#This Row],[Posición4]]-1)*3000)</f>
        <v>0</v>
      </c>
      <c r="N9" s="10">
        <f>SUM(Tabla154[[#This Row],[Puntaje]],Tabla154[[#This Row],[Puntaje2]],Tabla154[[#This Row],[Puntaje3]],Tabla154[[#This Row],[Puntaje4]])</f>
        <v>2851.875</v>
      </c>
    </row>
    <row r="10" spans="1:16" x14ac:dyDescent="0.35">
      <c r="A10" s="11" t="s">
        <v>42</v>
      </c>
      <c r="B10" s="11" t="s">
        <v>43</v>
      </c>
      <c r="C10" s="9">
        <v>33223</v>
      </c>
      <c r="D10" s="7" t="s">
        <v>119</v>
      </c>
      <c r="E10" t="s">
        <v>164</v>
      </c>
      <c r="F10">
        <v>4</v>
      </c>
      <c r="G10" s="10">
        <f>IF(Tabla154[[#This Row],[Posición]]=0,0,0.975^(Tabla154[[#This Row],[Posición]]-1)*3000)</f>
        <v>2780.578125</v>
      </c>
      <c r="H10" s="10"/>
      <c r="I10" s="10">
        <f>IF(Tabla154[[#This Row],[Posición2]]=0,0,0.975^(Tabla154[[#This Row],[Posición2]]-1)*3000)</f>
        <v>0</v>
      </c>
      <c r="J10" s="10"/>
      <c r="K10" s="10">
        <f>IF(Tabla154[[#This Row],[Posición3]]=0,0,0.975^(Tabla154[[#This Row],[Posición3]]-1)*3000)</f>
        <v>0</v>
      </c>
      <c r="L10" s="10"/>
      <c r="M10" s="10">
        <f>IF(Tabla154[[#This Row],[Posición4]]=0,0,0.975^(Tabla154[[#This Row],[Posición4]]-1)*3000)</f>
        <v>0</v>
      </c>
      <c r="N10" s="10">
        <f>SUM(Tabla154[[#This Row],[Puntaje]],Tabla154[[#This Row],[Puntaje2]],Tabla154[[#This Row],[Puntaje3]],Tabla154[[#This Row],[Puntaje4]])</f>
        <v>2780.578125</v>
      </c>
    </row>
    <row r="11" spans="1:16" x14ac:dyDescent="0.35">
      <c r="A11" s="11" t="s">
        <v>44</v>
      </c>
      <c r="B11" s="11" t="s">
        <v>45</v>
      </c>
      <c r="C11" s="9">
        <v>31687</v>
      </c>
      <c r="D11" s="7" t="s">
        <v>120</v>
      </c>
      <c r="E11" t="s">
        <v>165</v>
      </c>
      <c r="F11">
        <v>1</v>
      </c>
      <c r="G11" s="10">
        <f>IF(Tabla154[[#This Row],[Posición]]=0,0,0.975^(Tabla154[[#This Row],[Posición]]-1)*3000)</f>
        <v>3000</v>
      </c>
      <c r="H11" s="10"/>
      <c r="I11" s="10">
        <f>IF(Tabla154[[#This Row],[Posición2]]=0,0,0.975^(Tabla154[[#This Row],[Posición2]]-1)*3000)</f>
        <v>0</v>
      </c>
      <c r="J11" s="10"/>
      <c r="K11" s="10">
        <f>IF(Tabla154[[#This Row],[Posición3]]=0,0,0.975^(Tabla154[[#This Row],[Posición3]]-1)*3000)</f>
        <v>0</v>
      </c>
      <c r="L11" s="10"/>
      <c r="M11" s="10">
        <f>IF(Tabla154[[#This Row],[Posición4]]=0,0,0.975^(Tabla154[[#This Row],[Posición4]]-1)*3000)</f>
        <v>0</v>
      </c>
      <c r="N11" s="10">
        <f>SUM(Tabla154[[#This Row],[Puntaje]],Tabla154[[#This Row],[Puntaje2]],Tabla154[[#This Row],[Puntaje3]],Tabla154[[#This Row],[Puntaje4]])</f>
        <v>3000</v>
      </c>
    </row>
    <row r="12" spans="1:16" x14ac:dyDescent="0.35">
      <c r="A12" s="11" t="s">
        <v>46</v>
      </c>
      <c r="B12" s="11" t="s">
        <v>47</v>
      </c>
      <c r="C12" s="9">
        <v>32221</v>
      </c>
      <c r="D12" s="7" t="s">
        <v>121</v>
      </c>
      <c r="E12" t="s">
        <v>165</v>
      </c>
      <c r="F12">
        <v>2</v>
      </c>
      <c r="G12" s="10">
        <f>IF(Tabla154[[#This Row],[Posición]]=0,0,0.975^(Tabla154[[#This Row],[Posición]]-1)*3000)</f>
        <v>2925</v>
      </c>
      <c r="H12" s="10"/>
      <c r="I12" s="10">
        <f>IF(Tabla154[[#This Row],[Posición2]]=0,0,0.975^(Tabla154[[#This Row],[Posición2]]-1)*3000)</f>
        <v>0</v>
      </c>
      <c r="J12" s="10"/>
      <c r="K12" s="10">
        <f>IF(Tabla154[[#This Row],[Posición3]]=0,0,0.975^(Tabla154[[#This Row],[Posición3]]-1)*3000)</f>
        <v>0</v>
      </c>
      <c r="L12" s="10"/>
      <c r="M12" s="10">
        <f>IF(Tabla154[[#This Row],[Posición4]]=0,0,0.975^(Tabla154[[#This Row],[Posición4]]-1)*3000)</f>
        <v>0</v>
      </c>
      <c r="N12" s="10">
        <f>SUM(Tabla154[[#This Row],[Puntaje]],Tabla154[[#This Row],[Puntaje2]],Tabla154[[#This Row],[Puntaje3]],Tabla154[[#This Row],[Puntaje4]])</f>
        <v>2925</v>
      </c>
    </row>
    <row r="13" spans="1:16" x14ac:dyDescent="0.35">
      <c r="A13" s="11" t="s">
        <v>48</v>
      </c>
      <c r="B13" s="11" t="s">
        <v>49</v>
      </c>
      <c r="C13" s="9">
        <v>32217</v>
      </c>
      <c r="D13" s="7" t="s">
        <v>122</v>
      </c>
      <c r="E13" t="s">
        <v>165</v>
      </c>
      <c r="F13">
        <v>3</v>
      </c>
      <c r="G13" s="10">
        <f>IF(Tabla154[[#This Row],[Posición]]=0,0,0.975^(Tabla154[[#This Row],[Posición]]-1)*3000)</f>
        <v>2851.875</v>
      </c>
      <c r="H13" s="10"/>
      <c r="I13" s="10">
        <f>IF(Tabla154[[#This Row],[Posición2]]=0,0,0.975^(Tabla154[[#This Row],[Posición2]]-1)*3000)</f>
        <v>0</v>
      </c>
      <c r="J13" s="10"/>
      <c r="K13" s="10">
        <f>IF(Tabla154[[#This Row],[Posición3]]=0,0,0.975^(Tabla154[[#This Row],[Posición3]]-1)*3000)</f>
        <v>0</v>
      </c>
      <c r="L13" s="10"/>
      <c r="M13" s="10">
        <f>IF(Tabla154[[#This Row],[Posición4]]=0,0,0.975^(Tabla154[[#This Row],[Posición4]]-1)*3000)</f>
        <v>0</v>
      </c>
      <c r="N13" s="10">
        <f>SUM(Tabla154[[#This Row],[Puntaje]],Tabla154[[#This Row],[Puntaje2]],Tabla154[[#This Row],[Puntaje3]],Tabla154[[#This Row],[Puntaje4]])</f>
        <v>2851.875</v>
      </c>
    </row>
    <row r="14" spans="1:16" x14ac:dyDescent="0.35">
      <c r="A14" s="11" t="s">
        <v>50</v>
      </c>
      <c r="B14" s="11" t="s">
        <v>51</v>
      </c>
      <c r="C14" s="9">
        <v>32297</v>
      </c>
      <c r="D14" s="7" t="s">
        <v>123</v>
      </c>
      <c r="E14" t="s">
        <v>165</v>
      </c>
      <c r="F14">
        <v>4</v>
      </c>
      <c r="G14" s="10">
        <f>IF(Tabla154[[#This Row],[Posición]]=0,0,0.975^(Tabla154[[#This Row],[Posición]]-1)*3000)</f>
        <v>2780.578125</v>
      </c>
      <c r="H14" s="10"/>
      <c r="I14" s="10">
        <f>IF(Tabla154[[#This Row],[Posición2]]=0,0,0.975^(Tabla154[[#This Row],[Posición2]]-1)*3000)</f>
        <v>0</v>
      </c>
      <c r="J14" s="10"/>
      <c r="K14" s="10">
        <f>IF(Tabla154[[#This Row],[Posición3]]=0,0,0.975^(Tabla154[[#This Row],[Posición3]]-1)*3000)</f>
        <v>0</v>
      </c>
      <c r="L14" s="10"/>
      <c r="M14" s="10">
        <f>IF(Tabla154[[#This Row],[Posición4]]=0,0,0.975^(Tabla154[[#This Row],[Posición4]]-1)*3000)</f>
        <v>0</v>
      </c>
      <c r="N14" s="10">
        <f>SUM(Tabla154[[#This Row],[Puntaje]],Tabla154[[#This Row],[Puntaje2]],Tabla154[[#This Row],[Puntaje3]],Tabla154[[#This Row],[Puntaje4]])</f>
        <v>2780.578125</v>
      </c>
    </row>
    <row r="15" spans="1:16" x14ac:dyDescent="0.35">
      <c r="A15" s="11" t="s">
        <v>52</v>
      </c>
      <c r="B15" s="11" t="s">
        <v>53</v>
      </c>
      <c r="C15" s="9">
        <v>32861</v>
      </c>
      <c r="D15" s="7" t="s">
        <v>124</v>
      </c>
      <c r="E15" t="s">
        <v>165</v>
      </c>
      <c r="F15">
        <v>5</v>
      </c>
      <c r="G15" s="10">
        <f>IF(Tabla154[[#This Row],[Posición]]=0,0,0.975^(Tabla154[[#This Row],[Posición]]-1)*3000)</f>
        <v>2711.0636718749997</v>
      </c>
      <c r="H15" s="10"/>
      <c r="I15" s="10">
        <f>IF(Tabla154[[#This Row],[Posición2]]=0,0,0.975^(Tabla154[[#This Row],[Posición2]]-1)*3000)</f>
        <v>0</v>
      </c>
      <c r="J15" s="10"/>
      <c r="K15" s="10">
        <f>IF(Tabla154[[#This Row],[Posición3]]=0,0,0.975^(Tabla154[[#This Row],[Posición3]]-1)*3000)</f>
        <v>0</v>
      </c>
      <c r="L15" s="10"/>
      <c r="M15" s="10">
        <f>IF(Tabla154[[#This Row],[Posición4]]=0,0,0.975^(Tabla154[[#This Row],[Posición4]]-1)*3000)</f>
        <v>0</v>
      </c>
      <c r="N15" s="10">
        <f>SUM(Tabla154[[#This Row],[Puntaje]],Tabla154[[#This Row],[Puntaje2]],Tabla154[[#This Row],[Puntaje3]],Tabla154[[#This Row],[Puntaje4]])</f>
        <v>2711.0636718749997</v>
      </c>
    </row>
    <row r="16" spans="1:16" x14ac:dyDescent="0.35">
      <c r="A16" s="11" t="s">
        <v>54</v>
      </c>
      <c r="B16" s="11" t="s">
        <v>55</v>
      </c>
      <c r="C16" s="9">
        <v>31992</v>
      </c>
      <c r="D16" s="7" t="s">
        <v>125</v>
      </c>
      <c r="E16" t="s">
        <v>165</v>
      </c>
      <c r="F16">
        <v>6</v>
      </c>
      <c r="G16" s="10">
        <f>IF(Tabla154[[#This Row],[Posición]]=0,0,0.975^(Tabla154[[#This Row],[Posición]]-1)*3000)</f>
        <v>2643.2870800781247</v>
      </c>
      <c r="H16" s="10"/>
      <c r="I16" s="10">
        <f>IF(Tabla154[[#This Row],[Posición2]]=0,0,0.975^(Tabla154[[#This Row],[Posición2]]-1)*3000)</f>
        <v>0</v>
      </c>
      <c r="J16" s="10"/>
      <c r="K16" s="10">
        <f>IF(Tabla154[[#This Row],[Posición3]]=0,0,0.975^(Tabla154[[#This Row],[Posición3]]-1)*3000)</f>
        <v>0</v>
      </c>
      <c r="L16" s="10"/>
      <c r="M16" s="10">
        <f>IF(Tabla154[[#This Row],[Posición4]]=0,0,0.975^(Tabla154[[#This Row],[Posición4]]-1)*3000)</f>
        <v>0</v>
      </c>
      <c r="N16" s="10">
        <f>SUM(Tabla154[[#This Row],[Puntaje]],Tabla154[[#This Row],[Puntaje2]],Tabla154[[#This Row],[Puntaje3]],Tabla154[[#This Row],[Puntaje4]])</f>
        <v>2643.2870800781247</v>
      </c>
    </row>
    <row r="17" spans="1:14" x14ac:dyDescent="0.35">
      <c r="A17" s="11" t="s">
        <v>56</v>
      </c>
      <c r="B17" s="11" t="s">
        <v>57</v>
      </c>
      <c r="C17" s="9">
        <v>30862</v>
      </c>
      <c r="D17" s="7" t="s">
        <v>126</v>
      </c>
      <c r="E17" t="s">
        <v>166</v>
      </c>
      <c r="F17">
        <v>1</v>
      </c>
      <c r="G17" s="10">
        <f>IF(Tabla154[[#This Row],[Posición]]=0,0,0.975^(Tabla154[[#This Row],[Posición]]-1)*3000)</f>
        <v>3000</v>
      </c>
      <c r="H17" s="10"/>
      <c r="I17" s="10">
        <f>IF(Tabla154[[#This Row],[Posición2]]=0,0,0.975^(Tabla154[[#This Row],[Posición2]]-1)*3000)</f>
        <v>0</v>
      </c>
      <c r="J17" s="10"/>
      <c r="K17" s="10">
        <f>IF(Tabla154[[#This Row],[Posición3]]=0,0,0.975^(Tabla154[[#This Row],[Posición3]]-1)*3000)</f>
        <v>0</v>
      </c>
      <c r="L17" s="10"/>
      <c r="M17" s="10">
        <f>IF(Tabla154[[#This Row],[Posición4]]=0,0,0.975^(Tabla154[[#This Row],[Posición4]]-1)*3000)</f>
        <v>0</v>
      </c>
      <c r="N17" s="10">
        <f>SUM(Tabla154[[#This Row],[Puntaje]],Tabla154[[#This Row],[Puntaje2]],Tabla154[[#This Row],[Puntaje3]],Tabla154[[#This Row],[Puntaje4]])</f>
        <v>3000</v>
      </c>
    </row>
    <row r="18" spans="1:14" x14ac:dyDescent="0.35">
      <c r="A18" s="11" t="s">
        <v>58</v>
      </c>
      <c r="B18" s="11" t="s">
        <v>59</v>
      </c>
      <c r="C18" s="9">
        <v>30838</v>
      </c>
      <c r="D18" s="7" t="s">
        <v>127</v>
      </c>
      <c r="E18" t="s">
        <v>166</v>
      </c>
      <c r="F18">
        <v>2</v>
      </c>
      <c r="G18" s="10">
        <f>IF(Tabla154[[#This Row],[Posición]]=0,0,0.975^(Tabla154[[#This Row],[Posición]]-1)*3000)</f>
        <v>2925</v>
      </c>
      <c r="H18" s="10"/>
      <c r="I18" s="10">
        <f>IF(Tabla154[[#This Row],[Posición2]]=0,0,0.975^(Tabla154[[#This Row],[Posición2]]-1)*3000)</f>
        <v>0</v>
      </c>
      <c r="J18" s="10"/>
      <c r="K18" s="10">
        <f>IF(Tabla154[[#This Row],[Posición3]]=0,0,0.975^(Tabla154[[#This Row],[Posición3]]-1)*3000)</f>
        <v>0</v>
      </c>
      <c r="L18" s="10"/>
      <c r="M18" s="10">
        <f>IF(Tabla154[[#This Row],[Posición4]]=0,0,0.975^(Tabla154[[#This Row],[Posición4]]-1)*3000)</f>
        <v>0</v>
      </c>
      <c r="N18" s="10">
        <f>SUM(Tabla154[[#This Row],[Puntaje]],Tabla154[[#This Row],[Puntaje2]],Tabla154[[#This Row],[Puntaje3]],Tabla154[[#This Row],[Puntaje4]])</f>
        <v>2925</v>
      </c>
    </row>
    <row r="19" spans="1:14" x14ac:dyDescent="0.35">
      <c r="A19" s="11" t="s">
        <v>60</v>
      </c>
      <c r="B19" s="11" t="s">
        <v>61</v>
      </c>
      <c r="C19" s="9">
        <v>28044</v>
      </c>
      <c r="D19" s="7" t="s">
        <v>128</v>
      </c>
      <c r="E19" t="s">
        <v>167</v>
      </c>
      <c r="F19">
        <v>1</v>
      </c>
      <c r="G19" s="10">
        <f>IF(Tabla154[[#This Row],[Posición]]=0,0,0.975^(Tabla154[[#This Row],[Posición]]-1)*3000)</f>
        <v>3000</v>
      </c>
      <c r="H19" s="10"/>
      <c r="I19" s="10">
        <f>IF(Tabla154[[#This Row],[Posición2]]=0,0,0.975^(Tabla154[[#This Row],[Posición2]]-1)*3000)</f>
        <v>0</v>
      </c>
      <c r="J19" s="10"/>
      <c r="K19" s="10">
        <f>IF(Tabla154[[#This Row],[Posición3]]=0,0,0.975^(Tabla154[[#This Row],[Posición3]]-1)*3000)</f>
        <v>0</v>
      </c>
      <c r="L19" s="10"/>
      <c r="M19" s="10">
        <f>IF(Tabla154[[#This Row],[Posición4]]=0,0,0.975^(Tabla154[[#This Row],[Posición4]]-1)*3000)</f>
        <v>0</v>
      </c>
      <c r="N19" s="10">
        <f>SUM(Tabla154[[#This Row],[Puntaje]],Tabla154[[#This Row],[Puntaje2]],Tabla154[[#This Row],[Puntaje3]],Tabla154[[#This Row],[Puntaje4]])</f>
        <v>3000</v>
      </c>
    </row>
    <row r="20" spans="1:14" x14ac:dyDescent="0.35">
      <c r="A20" s="11" t="s">
        <v>62</v>
      </c>
      <c r="B20" s="11" t="s">
        <v>63</v>
      </c>
      <c r="C20" s="9">
        <v>27767</v>
      </c>
      <c r="D20" s="7" t="s">
        <v>129</v>
      </c>
      <c r="E20" t="s">
        <v>167</v>
      </c>
      <c r="F20">
        <v>2</v>
      </c>
      <c r="G20" s="10">
        <f>IF(Tabla154[[#This Row],[Posición]]=0,0,0.975^(Tabla154[[#This Row],[Posición]]-1)*3000)</f>
        <v>2925</v>
      </c>
      <c r="H20" s="10"/>
      <c r="I20" s="10">
        <f>IF(Tabla154[[#This Row],[Posición2]]=0,0,0.975^(Tabla154[[#This Row],[Posición2]]-1)*3000)</f>
        <v>0</v>
      </c>
      <c r="J20" s="10"/>
      <c r="K20" s="10">
        <f>IF(Tabla154[[#This Row],[Posición3]]=0,0,0.975^(Tabla154[[#This Row],[Posición3]]-1)*3000)</f>
        <v>0</v>
      </c>
      <c r="L20" s="10"/>
      <c r="M20" s="10">
        <f>IF(Tabla154[[#This Row],[Posición4]]=0,0,0.975^(Tabla154[[#This Row],[Posición4]]-1)*3000)</f>
        <v>0</v>
      </c>
      <c r="N20" s="10">
        <f>SUM(Tabla154[[#This Row],[Puntaje]],Tabla154[[#This Row],[Puntaje2]],Tabla154[[#This Row],[Puntaje3]],Tabla154[[#This Row],[Puntaje4]])</f>
        <v>2925</v>
      </c>
    </row>
    <row r="21" spans="1:14" x14ac:dyDescent="0.35">
      <c r="A21" s="11" t="s">
        <v>64</v>
      </c>
      <c r="B21" s="11" t="s">
        <v>25</v>
      </c>
      <c r="C21" s="9">
        <v>37375</v>
      </c>
      <c r="D21" s="7" t="s">
        <v>130</v>
      </c>
      <c r="E21" t="s">
        <v>168</v>
      </c>
      <c r="F21">
        <v>1</v>
      </c>
      <c r="G21" s="10">
        <f>IF(Tabla154[[#This Row],[Posición]]=0,0,0.975^(Tabla154[[#This Row],[Posición]]-1)*3000)</f>
        <v>3000</v>
      </c>
      <c r="H21" s="10"/>
      <c r="I21" s="10">
        <f>IF(Tabla154[[#This Row],[Posición2]]=0,0,0.975^(Tabla154[[#This Row],[Posición2]]-1)*3000)</f>
        <v>0</v>
      </c>
      <c r="J21" s="10"/>
      <c r="K21" s="10">
        <f>IF(Tabla154[[#This Row],[Posición3]]=0,0,0.975^(Tabla154[[#This Row],[Posición3]]-1)*3000)</f>
        <v>0</v>
      </c>
      <c r="L21" s="10"/>
      <c r="M21" s="10">
        <f>IF(Tabla154[[#This Row],[Posición4]]=0,0,0.975^(Tabla154[[#This Row],[Posición4]]-1)*3000)</f>
        <v>0</v>
      </c>
      <c r="N21" s="10">
        <f>SUM(Tabla154[[#This Row],[Puntaje]],Tabla154[[#This Row],[Puntaje2]],Tabla154[[#This Row],[Puntaje3]],Tabla154[[#This Row],[Puntaje4]])</f>
        <v>3000</v>
      </c>
    </row>
    <row r="22" spans="1:14" x14ac:dyDescent="0.35">
      <c r="A22" s="11" t="s">
        <v>65</v>
      </c>
      <c r="B22" s="11" t="s">
        <v>20</v>
      </c>
      <c r="C22" s="9">
        <v>37389</v>
      </c>
      <c r="D22" s="7" t="s">
        <v>131</v>
      </c>
      <c r="E22" t="s">
        <v>168</v>
      </c>
      <c r="F22">
        <v>2</v>
      </c>
      <c r="G22" s="10">
        <f>IF(Tabla154[[#This Row],[Posición]]=0,0,0.975^(Tabla154[[#This Row],[Posición]]-1)*3000)</f>
        <v>2925</v>
      </c>
      <c r="H22" s="10"/>
      <c r="I22" s="10">
        <f>IF(Tabla154[[#This Row],[Posición2]]=0,0,0.975^(Tabla154[[#This Row],[Posición2]]-1)*3000)</f>
        <v>0</v>
      </c>
      <c r="J22" s="10"/>
      <c r="K22" s="10">
        <f>IF(Tabla154[[#This Row],[Posición3]]=0,0,0.975^(Tabla154[[#This Row],[Posición3]]-1)*3000)</f>
        <v>0</v>
      </c>
      <c r="L22" s="10"/>
      <c r="M22" s="10">
        <f>IF(Tabla154[[#This Row],[Posición4]]=0,0,0.975^(Tabla154[[#This Row],[Posición4]]-1)*3000)</f>
        <v>0</v>
      </c>
      <c r="N22" s="10">
        <f>SUM(Tabla154[[#This Row],[Puntaje]],Tabla154[[#This Row],[Puntaje2]],Tabla154[[#This Row],[Puntaje3]],Tabla154[[#This Row],[Puntaje4]])</f>
        <v>2925</v>
      </c>
    </row>
    <row r="23" spans="1:14" x14ac:dyDescent="0.35">
      <c r="A23" s="11" t="s">
        <v>66</v>
      </c>
      <c r="B23" s="11" t="s">
        <v>67</v>
      </c>
      <c r="C23" s="9">
        <v>38033</v>
      </c>
      <c r="D23" s="7" t="s">
        <v>132</v>
      </c>
      <c r="E23" t="s">
        <v>168</v>
      </c>
      <c r="F23">
        <v>3</v>
      </c>
      <c r="G23" s="10">
        <f>IF(Tabla154[[#This Row],[Posición]]=0,0,0.975^(Tabla154[[#This Row],[Posición]]-1)*3000)</f>
        <v>2851.875</v>
      </c>
      <c r="H23" s="10"/>
      <c r="I23" s="10">
        <f>IF(Tabla154[[#This Row],[Posición2]]=0,0,0.975^(Tabla154[[#This Row],[Posición2]]-1)*3000)</f>
        <v>0</v>
      </c>
      <c r="J23" s="10"/>
      <c r="K23" s="10">
        <f>IF(Tabla154[[#This Row],[Posición3]]=0,0,0.975^(Tabla154[[#This Row],[Posición3]]-1)*3000)</f>
        <v>0</v>
      </c>
      <c r="L23" s="10"/>
      <c r="M23" s="10">
        <f>IF(Tabla154[[#This Row],[Posición4]]=0,0,0.975^(Tabla154[[#This Row],[Posición4]]-1)*3000)</f>
        <v>0</v>
      </c>
      <c r="N23" s="10">
        <f>SUM(Tabla154[[#This Row],[Puntaje]],Tabla154[[#This Row],[Puntaje2]],Tabla154[[#This Row],[Puntaje3]],Tabla154[[#This Row],[Puntaje4]])</f>
        <v>2851.875</v>
      </c>
    </row>
    <row r="24" spans="1:14" x14ac:dyDescent="0.35">
      <c r="A24" s="11" t="s">
        <v>68</v>
      </c>
      <c r="B24" s="11" t="s">
        <v>69</v>
      </c>
      <c r="C24" s="9">
        <v>33363</v>
      </c>
      <c r="D24" s="7" t="s">
        <v>133</v>
      </c>
      <c r="E24" t="s">
        <v>168</v>
      </c>
      <c r="F24">
        <v>4</v>
      </c>
      <c r="G24" s="10">
        <f>IF(Tabla154[[#This Row],[Posición]]=0,0,0.975^(Tabla154[[#This Row],[Posición]]-1)*3000)</f>
        <v>2780.578125</v>
      </c>
      <c r="H24" s="10"/>
      <c r="I24" s="10">
        <f>IF(Tabla154[[#This Row],[Posición2]]=0,0,0.975^(Tabla154[[#This Row],[Posición2]]-1)*3000)</f>
        <v>0</v>
      </c>
      <c r="J24" s="10"/>
      <c r="K24" s="10">
        <f>IF(Tabla154[[#This Row],[Posición3]]=0,0,0.975^(Tabla154[[#This Row],[Posición3]]-1)*3000)</f>
        <v>0</v>
      </c>
      <c r="L24" s="10"/>
      <c r="M24" s="10">
        <f>IF(Tabla154[[#This Row],[Posición4]]=0,0,0.975^(Tabla154[[#This Row],[Posición4]]-1)*3000)</f>
        <v>0</v>
      </c>
      <c r="N24" s="10">
        <f>SUM(Tabla154[[#This Row],[Puntaje]],Tabla154[[#This Row],[Puntaje2]],Tabla154[[#This Row],[Puntaje3]],Tabla154[[#This Row],[Puntaje4]])</f>
        <v>2780.578125</v>
      </c>
    </row>
    <row r="25" spans="1:14" x14ac:dyDescent="0.35">
      <c r="A25" s="12" t="s">
        <v>70</v>
      </c>
      <c r="B25" s="12" t="s">
        <v>71</v>
      </c>
      <c r="C25" s="9">
        <v>40190</v>
      </c>
      <c r="D25" s="7" t="s">
        <v>134</v>
      </c>
      <c r="E25" t="s">
        <v>169</v>
      </c>
      <c r="F25">
        <v>1</v>
      </c>
      <c r="G25" s="10">
        <f>IF(Tabla154[[#This Row],[Posición]]=0,0,0.975^(Tabla154[[#This Row],[Posición]]-1)*3000)</f>
        <v>3000</v>
      </c>
      <c r="H25" s="10"/>
      <c r="I25" s="10">
        <f>IF(Tabla154[[#This Row],[Posición2]]=0,0,0.975^(Tabla154[[#This Row],[Posición2]]-1)*3000)</f>
        <v>0</v>
      </c>
      <c r="J25" s="10"/>
      <c r="K25" s="10">
        <f>IF(Tabla154[[#This Row],[Posición3]]=0,0,0.975^(Tabla154[[#This Row],[Posición3]]-1)*3000)</f>
        <v>0</v>
      </c>
      <c r="L25" s="10"/>
      <c r="M25" s="10">
        <f>IF(Tabla154[[#This Row],[Posición4]]=0,0,0.975^(Tabla154[[#This Row],[Posición4]]-1)*3000)</f>
        <v>0</v>
      </c>
      <c r="N25" s="10">
        <f>SUM(Tabla154[[#This Row],[Puntaje]],Tabla154[[#This Row],[Puntaje2]],Tabla154[[#This Row],[Puntaje3]],Tabla154[[#This Row],[Puntaje4]])</f>
        <v>3000</v>
      </c>
    </row>
    <row r="26" spans="1:14" x14ac:dyDescent="0.35">
      <c r="A26" s="12" t="s">
        <v>72</v>
      </c>
      <c r="B26" s="12" t="s">
        <v>73</v>
      </c>
      <c r="C26" s="9">
        <v>40177</v>
      </c>
      <c r="D26" s="7" t="s">
        <v>135</v>
      </c>
      <c r="E26" t="s">
        <v>169</v>
      </c>
      <c r="F26">
        <v>2</v>
      </c>
      <c r="G26" s="10">
        <f>IF(Tabla154[[#This Row],[Posición]]=0,0,0.975^(Tabla154[[#This Row],[Posición]]-1)*3000)</f>
        <v>2925</v>
      </c>
      <c r="H26" s="10"/>
      <c r="I26" s="10">
        <f>IF(Tabla154[[#This Row],[Posición2]]=0,0,0.975^(Tabla154[[#This Row],[Posición2]]-1)*3000)</f>
        <v>0</v>
      </c>
      <c r="J26" s="10"/>
      <c r="K26" s="10">
        <f>IF(Tabla154[[#This Row],[Posición3]]=0,0,0.975^(Tabla154[[#This Row],[Posición3]]-1)*3000)</f>
        <v>0</v>
      </c>
      <c r="L26" s="10"/>
      <c r="M26" s="10">
        <f>IF(Tabla154[[#This Row],[Posición4]]=0,0,0.975^(Tabla154[[#This Row],[Posición4]]-1)*3000)</f>
        <v>0</v>
      </c>
      <c r="N26" s="10">
        <f>SUM(Tabla154[[#This Row],[Puntaje]],Tabla154[[#This Row],[Puntaje2]],Tabla154[[#This Row],[Puntaje3]],Tabla154[[#This Row],[Puntaje4]])</f>
        <v>2925</v>
      </c>
    </row>
    <row r="27" spans="1:14" x14ac:dyDescent="0.35">
      <c r="A27" s="12" t="s">
        <v>74</v>
      </c>
      <c r="B27" s="12" t="s">
        <v>8</v>
      </c>
      <c r="C27" s="9">
        <v>40083</v>
      </c>
      <c r="D27" s="7" t="s">
        <v>136</v>
      </c>
      <c r="E27" t="s">
        <v>169</v>
      </c>
      <c r="F27">
        <v>3</v>
      </c>
      <c r="G27" s="10">
        <f>IF(Tabla154[[#This Row],[Posición]]=0,0,0.975^(Tabla154[[#This Row],[Posición]]-1)*3000)</f>
        <v>2851.875</v>
      </c>
      <c r="H27" s="10"/>
      <c r="I27" s="10">
        <f>IF(Tabla154[[#This Row],[Posición2]]=0,0,0.975^(Tabla154[[#This Row],[Posición2]]-1)*3000)</f>
        <v>0</v>
      </c>
      <c r="J27" s="10"/>
      <c r="K27" s="10">
        <f>IF(Tabla154[[#This Row],[Posición3]]=0,0,0.975^(Tabla154[[#This Row],[Posición3]]-1)*3000)</f>
        <v>0</v>
      </c>
      <c r="L27" s="10"/>
      <c r="M27" s="10">
        <f>IF(Tabla154[[#This Row],[Posición4]]=0,0,0.975^(Tabla154[[#This Row],[Posición4]]-1)*3000)</f>
        <v>0</v>
      </c>
      <c r="N27" s="10">
        <f>SUM(Tabla154[[#This Row],[Puntaje]],Tabla154[[#This Row],[Puntaje2]],Tabla154[[#This Row],[Puntaje3]],Tabla154[[#This Row],[Puntaje4]])</f>
        <v>2851.875</v>
      </c>
    </row>
    <row r="28" spans="1:14" x14ac:dyDescent="0.35">
      <c r="A28" s="12" t="s">
        <v>75</v>
      </c>
      <c r="B28" s="12" t="s">
        <v>76</v>
      </c>
      <c r="C28" s="9">
        <v>40259</v>
      </c>
      <c r="D28" s="7" t="s">
        <v>137</v>
      </c>
      <c r="E28" t="s">
        <v>169</v>
      </c>
      <c r="F28">
        <v>4</v>
      </c>
      <c r="G28" s="10">
        <f>IF(Tabla154[[#This Row],[Posición]]=0,0,0.975^(Tabla154[[#This Row],[Posición]]-1)*3000)</f>
        <v>2780.578125</v>
      </c>
      <c r="H28" s="10"/>
      <c r="I28" s="10">
        <f>IF(Tabla154[[#This Row],[Posición2]]=0,0,0.975^(Tabla154[[#This Row],[Posición2]]-1)*3000)</f>
        <v>0</v>
      </c>
      <c r="J28" s="10"/>
      <c r="K28" s="10">
        <f>IF(Tabla154[[#This Row],[Posición3]]=0,0,0.975^(Tabla154[[#This Row],[Posición3]]-1)*3000)</f>
        <v>0</v>
      </c>
      <c r="L28" s="10"/>
      <c r="M28" s="10">
        <f>IF(Tabla154[[#This Row],[Posición4]]=0,0,0.975^(Tabla154[[#This Row],[Posición4]]-1)*3000)</f>
        <v>0</v>
      </c>
      <c r="N28" s="10">
        <f>SUM(Tabla154[[#This Row],[Puntaje]],Tabla154[[#This Row],[Puntaje2]],Tabla154[[#This Row],[Puntaje3]],Tabla154[[#This Row],[Puntaje4]])</f>
        <v>2780.578125</v>
      </c>
    </row>
    <row r="29" spans="1:14" x14ac:dyDescent="0.35">
      <c r="A29" s="12" t="s">
        <v>77</v>
      </c>
      <c r="B29" s="12" t="s">
        <v>78</v>
      </c>
      <c r="C29" s="9">
        <v>40341</v>
      </c>
      <c r="D29" s="7" t="s">
        <v>138</v>
      </c>
      <c r="E29" t="s">
        <v>169</v>
      </c>
      <c r="F29">
        <v>5</v>
      </c>
      <c r="G29" s="10">
        <f>IF(Tabla154[[#This Row],[Posición]]=0,0,0.975^(Tabla154[[#This Row],[Posición]]-1)*3000)</f>
        <v>2711.0636718749997</v>
      </c>
      <c r="H29" s="10"/>
      <c r="I29" s="10">
        <f>IF(Tabla154[[#This Row],[Posición2]]=0,0,0.975^(Tabla154[[#This Row],[Posición2]]-1)*3000)</f>
        <v>0</v>
      </c>
      <c r="J29" s="10"/>
      <c r="K29" s="10">
        <f>IF(Tabla154[[#This Row],[Posición3]]=0,0,0.975^(Tabla154[[#This Row],[Posición3]]-1)*3000)</f>
        <v>0</v>
      </c>
      <c r="L29" s="10"/>
      <c r="M29" s="10">
        <f>IF(Tabla154[[#This Row],[Posición4]]=0,0,0.975^(Tabla154[[#This Row],[Posición4]]-1)*3000)</f>
        <v>0</v>
      </c>
      <c r="N29" s="10">
        <f>SUM(Tabla154[[#This Row],[Puntaje]],Tabla154[[#This Row],[Puntaje2]],Tabla154[[#This Row],[Puntaje3]],Tabla154[[#This Row],[Puntaje4]])</f>
        <v>2711.0636718749997</v>
      </c>
    </row>
    <row r="30" spans="1:14" x14ac:dyDescent="0.35">
      <c r="A30" s="12" t="s">
        <v>79</v>
      </c>
      <c r="B30" s="12" t="s">
        <v>80</v>
      </c>
      <c r="C30" s="9">
        <v>40396</v>
      </c>
      <c r="D30" s="7" t="s">
        <v>139</v>
      </c>
      <c r="E30" t="s">
        <v>169</v>
      </c>
      <c r="F30">
        <v>6</v>
      </c>
      <c r="G30" s="10">
        <f>IF(Tabla154[[#This Row],[Posición]]=0,0,0.975^(Tabla154[[#This Row],[Posición]]-1)*3000)</f>
        <v>2643.2870800781247</v>
      </c>
      <c r="H30" s="10"/>
      <c r="I30" s="10">
        <f>IF(Tabla154[[#This Row],[Posición2]]=0,0,0.975^(Tabla154[[#This Row],[Posición2]]-1)*3000)</f>
        <v>0</v>
      </c>
      <c r="J30" s="10"/>
      <c r="K30" s="10">
        <f>IF(Tabla154[[#This Row],[Posición3]]=0,0,0.975^(Tabla154[[#This Row],[Posición3]]-1)*3000)</f>
        <v>0</v>
      </c>
      <c r="L30" s="10"/>
      <c r="M30" s="10">
        <f>IF(Tabla154[[#This Row],[Posición4]]=0,0,0.975^(Tabla154[[#This Row],[Posición4]]-1)*3000)</f>
        <v>0</v>
      </c>
      <c r="N30" s="10">
        <f>SUM(Tabla154[[#This Row],[Puntaje]],Tabla154[[#This Row],[Puntaje2]],Tabla154[[#This Row],[Puntaje3]],Tabla154[[#This Row],[Puntaje4]])</f>
        <v>2643.2870800781247</v>
      </c>
    </row>
    <row r="31" spans="1:14" x14ac:dyDescent="0.35">
      <c r="A31" s="12" t="s">
        <v>81</v>
      </c>
      <c r="B31" s="12" t="s">
        <v>82</v>
      </c>
      <c r="C31" s="9">
        <v>40651</v>
      </c>
      <c r="D31" s="7" t="s">
        <v>140</v>
      </c>
      <c r="E31" t="s">
        <v>170</v>
      </c>
      <c r="F31">
        <v>1</v>
      </c>
      <c r="G31" s="10">
        <f>IF(Tabla154[[#This Row],[Posición]]=0,0,0.975^(Tabla154[[#This Row],[Posición]]-1)*3000)</f>
        <v>3000</v>
      </c>
      <c r="H31" s="10"/>
      <c r="I31" s="10">
        <f>IF(Tabla154[[#This Row],[Posición2]]=0,0,0.975^(Tabla154[[#This Row],[Posición2]]-1)*3000)</f>
        <v>0</v>
      </c>
      <c r="J31" s="10"/>
      <c r="K31" s="10">
        <f>IF(Tabla154[[#This Row],[Posición3]]=0,0,0.975^(Tabla154[[#This Row],[Posición3]]-1)*3000)</f>
        <v>0</v>
      </c>
      <c r="L31" s="10"/>
      <c r="M31" s="10">
        <f>IF(Tabla154[[#This Row],[Posición4]]=0,0,0.975^(Tabla154[[#This Row],[Posición4]]-1)*3000)</f>
        <v>0</v>
      </c>
      <c r="N31" s="10">
        <f>SUM(Tabla154[[#This Row],[Puntaje]],Tabla154[[#This Row],[Puntaje2]],Tabla154[[#This Row],[Puntaje3]],Tabla154[[#This Row],[Puntaje4]])</f>
        <v>3000</v>
      </c>
    </row>
    <row r="32" spans="1:14" x14ac:dyDescent="0.35">
      <c r="A32" s="12" t="s">
        <v>83</v>
      </c>
      <c r="B32" s="12" t="s">
        <v>84</v>
      </c>
      <c r="C32" s="9">
        <v>41209</v>
      </c>
      <c r="D32" s="7" t="s">
        <v>141</v>
      </c>
      <c r="E32" t="s">
        <v>170</v>
      </c>
      <c r="F32">
        <v>2</v>
      </c>
      <c r="G32" s="10">
        <f>IF(Tabla154[[#This Row],[Posición]]=0,0,0.975^(Tabla154[[#This Row],[Posición]]-1)*3000)</f>
        <v>2925</v>
      </c>
      <c r="H32" s="10"/>
      <c r="I32" s="10">
        <f>IF(Tabla154[[#This Row],[Posición2]]=0,0,0.975^(Tabla154[[#This Row],[Posición2]]-1)*3000)</f>
        <v>0</v>
      </c>
      <c r="J32" s="10"/>
      <c r="K32" s="10">
        <f>IF(Tabla154[[#This Row],[Posición3]]=0,0,0.975^(Tabla154[[#This Row],[Posición3]]-1)*3000)</f>
        <v>0</v>
      </c>
      <c r="L32" s="10"/>
      <c r="M32" s="10">
        <f>IF(Tabla154[[#This Row],[Posición4]]=0,0,0.975^(Tabla154[[#This Row],[Posición4]]-1)*3000)</f>
        <v>0</v>
      </c>
      <c r="N32" s="10">
        <f>SUM(Tabla154[[#This Row],[Puntaje]],Tabla154[[#This Row],[Puntaje2]],Tabla154[[#This Row],[Puntaje3]],Tabla154[[#This Row],[Puntaje4]])</f>
        <v>2925</v>
      </c>
    </row>
    <row r="33" spans="1:14" x14ac:dyDescent="0.35">
      <c r="A33" s="12" t="s">
        <v>85</v>
      </c>
      <c r="B33" s="12" t="s">
        <v>86</v>
      </c>
      <c r="C33" s="9">
        <v>40910</v>
      </c>
      <c r="D33" s="7" t="s">
        <v>142</v>
      </c>
      <c r="E33" t="s">
        <v>170</v>
      </c>
      <c r="F33">
        <v>3</v>
      </c>
      <c r="G33" s="10">
        <f>IF(Tabla154[[#This Row],[Posición]]=0,0,0.975^(Tabla154[[#This Row],[Posición]]-1)*3000)</f>
        <v>2851.875</v>
      </c>
      <c r="H33" s="10"/>
      <c r="I33" s="10">
        <f>IF(Tabla154[[#This Row],[Posición2]]=0,0,0.975^(Tabla154[[#This Row],[Posición2]]-1)*3000)</f>
        <v>0</v>
      </c>
      <c r="J33" s="10"/>
      <c r="K33" s="10">
        <f>IF(Tabla154[[#This Row],[Posición3]]=0,0,0.975^(Tabla154[[#This Row],[Posición3]]-1)*3000)</f>
        <v>0</v>
      </c>
      <c r="L33" s="10"/>
      <c r="M33" s="10">
        <f>IF(Tabla154[[#This Row],[Posición4]]=0,0,0.975^(Tabla154[[#This Row],[Posición4]]-1)*3000)</f>
        <v>0</v>
      </c>
      <c r="N33" s="10">
        <f>SUM(Tabla154[[#This Row],[Puntaje]],Tabla154[[#This Row],[Puntaje2]],Tabla154[[#This Row],[Puntaje3]],Tabla154[[#This Row],[Puntaje4]])</f>
        <v>2851.875</v>
      </c>
    </row>
    <row r="34" spans="1:14" x14ac:dyDescent="0.35">
      <c r="A34" s="12" t="s">
        <v>87</v>
      </c>
      <c r="B34" s="12" t="s">
        <v>88</v>
      </c>
      <c r="C34" s="9">
        <v>40718</v>
      </c>
      <c r="D34" s="7" t="s">
        <v>143</v>
      </c>
      <c r="E34" t="s">
        <v>170</v>
      </c>
      <c r="F34">
        <v>4</v>
      </c>
      <c r="G34" s="10">
        <f>IF(Tabla154[[#This Row],[Posición]]=0,0,0.975^(Tabla154[[#This Row],[Posición]]-1)*3000)</f>
        <v>2780.578125</v>
      </c>
      <c r="H34" s="10"/>
      <c r="I34" s="10">
        <f>IF(Tabla154[[#This Row],[Posición2]]=0,0,0.975^(Tabla154[[#This Row],[Posición2]]-1)*3000)</f>
        <v>0</v>
      </c>
      <c r="J34" s="10"/>
      <c r="K34" s="10">
        <f>IF(Tabla154[[#This Row],[Posición3]]=0,0,0.975^(Tabla154[[#This Row],[Posición3]]-1)*3000)</f>
        <v>0</v>
      </c>
      <c r="L34" s="10"/>
      <c r="M34" s="10">
        <f>IF(Tabla154[[#This Row],[Posición4]]=0,0,0.975^(Tabla154[[#This Row],[Posición4]]-1)*3000)</f>
        <v>0</v>
      </c>
      <c r="N34" s="10">
        <f>SUM(Tabla154[[#This Row],[Puntaje]],Tabla154[[#This Row],[Puntaje2]],Tabla154[[#This Row],[Puntaje3]],Tabla154[[#This Row],[Puntaje4]])</f>
        <v>2780.578125</v>
      </c>
    </row>
    <row r="35" spans="1:14" x14ac:dyDescent="0.35">
      <c r="A35" s="12" t="s">
        <v>89</v>
      </c>
      <c r="B35" s="12" t="s">
        <v>90</v>
      </c>
      <c r="C35" s="9">
        <v>40814</v>
      </c>
      <c r="D35" s="7" t="s">
        <v>144</v>
      </c>
      <c r="E35" t="s">
        <v>170</v>
      </c>
      <c r="F35">
        <v>5</v>
      </c>
      <c r="G35" s="10">
        <f>IF(Tabla154[[#This Row],[Posición]]=0,0,0.975^(Tabla154[[#This Row],[Posición]]-1)*3000)</f>
        <v>2711.0636718749997</v>
      </c>
      <c r="H35" s="10"/>
      <c r="I35" s="10">
        <f>IF(Tabla154[[#This Row],[Posición2]]=0,0,0.975^(Tabla154[[#This Row],[Posición2]]-1)*3000)</f>
        <v>0</v>
      </c>
      <c r="J35" s="10"/>
      <c r="K35" s="10">
        <f>IF(Tabla154[[#This Row],[Posición3]]=0,0,0.975^(Tabla154[[#This Row],[Posición3]]-1)*3000)</f>
        <v>0</v>
      </c>
      <c r="L35" s="10"/>
      <c r="M35" s="10">
        <f>IF(Tabla154[[#This Row],[Posición4]]=0,0,0.975^(Tabla154[[#This Row],[Posición4]]-1)*3000)</f>
        <v>0</v>
      </c>
      <c r="N35" s="10">
        <f>SUM(Tabla154[[#This Row],[Puntaje]],Tabla154[[#This Row],[Puntaje2]],Tabla154[[#This Row],[Puntaje3]],Tabla154[[#This Row],[Puntaje4]])</f>
        <v>2711.0636718749997</v>
      </c>
    </row>
    <row r="36" spans="1:14" x14ac:dyDescent="0.35">
      <c r="A36" s="12" t="s">
        <v>91</v>
      </c>
      <c r="B36" s="12" t="s">
        <v>6</v>
      </c>
      <c r="C36" s="9">
        <v>40765</v>
      </c>
      <c r="D36" s="7" t="s">
        <v>145</v>
      </c>
      <c r="E36" t="s">
        <v>170</v>
      </c>
      <c r="F36">
        <v>6</v>
      </c>
      <c r="G36" s="10">
        <f>IF(Tabla154[[#This Row],[Posición]]=0,0,0.975^(Tabla154[[#This Row],[Posición]]-1)*3000)</f>
        <v>2643.2870800781247</v>
      </c>
      <c r="H36" s="10"/>
      <c r="I36" s="10">
        <f>IF(Tabla154[[#This Row],[Posición2]]=0,0,0.975^(Tabla154[[#This Row],[Posición2]]-1)*3000)</f>
        <v>0</v>
      </c>
      <c r="J36" s="10"/>
      <c r="K36" s="10">
        <f>IF(Tabla154[[#This Row],[Posición3]]=0,0,0.975^(Tabla154[[#This Row],[Posición3]]-1)*3000)</f>
        <v>0</v>
      </c>
      <c r="L36" s="10"/>
      <c r="M36" s="10">
        <f>IF(Tabla154[[#This Row],[Posición4]]=0,0,0.975^(Tabla154[[#This Row],[Posición4]]-1)*3000)</f>
        <v>0</v>
      </c>
      <c r="N36" s="10">
        <f>SUM(Tabla154[[#This Row],[Puntaje]],Tabla154[[#This Row],[Puntaje2]],Tabla154[[#This Row],[Puntaje3]],Tabla154[[#This Row],[Puntaje4]])</f>
        <v>2643.2870800781247</v>
      </c>
    </row>
    <row r="37" spans="1:14" x14ac:dyDescent="0.35">
      <c r="A37" s="12" t="s">
        <v>92</v>
      </c>
      <c r="B37" s="12" t="s">
        <v>93</v>
      </c>
      <c r="C37" s="9">
        <v>40926</v>
      </c>
      <c r="D37" s="7" t="s">
        <v>146</v>
      </c>
      <c r="E37" t="s">
        <v>170</v>
      </c>
      <c r="F37">
        <v>7</v>
      </c>
      <c r="G37" s="10">
        <f>IF(Tabla154[[#This Row],[Posición]]=0,0,0.975^(Tabla154[[#This Row],[Posición]]-1)*3000)</f>
        <v>2577.2049030761714</v>
      </c>
      <c r="H37" s="10"/>
      <c r="I37" s="10">
        <f>IF(Tabla154[[#This Row],[Posición2]]=0,0,0.975^(Tabla154[[#This Row],[Posición2]]-1)*3000)</f>
        <v>0</v>
      </c>
      <c r="J37" s="10"/>
      <c r="K37" s="10">
        <f>IF(Tabla154[[#This Row],[Posición3]]=0,0,0.975^(Tabla154[[#This Row],[Posición3]]-1)*3000)</f>
        <v>0</v>
      </c>
      <c r="L37" s="10"/>
      <c r="M37" s="10">
        <f>IF(Tabla154[[#This Row],[Posición4]]=0,0,0.975^(Tabla154[[#This Row],[Posición4]]-1)*3000)</f>
        <v>0</v>
      </c>
      <c r="N37" s="10">
        <f>SUM(Tabla154[[#This Row],[Puntaje]],Tabla154[[#This Row],[Puntaje2]],Tabla154[[#This Row],[Puntaje3]],Tabla154[[#This Row],[Puntaje4]])</f>
        <v>2577.2049030761714</v>
      </c>
    </row>
    <row r="38" spans="1:14" x14ac:dyDescent="0.35">
      <c r="A38" s="12" t="s">
        <v>65</v>
      </c>
      <c r="B38" s="12" t="s">
        <v>94</v>
      </c>
      <c r="C38" s="9">
        <v>41032</v>
      </c>
      <c r="D38" s="7" t="s">
        <v>147</v>
      </c>
      <c r="E38" t="s">
        <v>170</v>
      </c>
      <c r="F38">
        <v>8</v>
      </c>
      <c r="G38" s="10">
        <f>IF(Tabla154[[#This Row],[Posición]]=0,0,0.975^(Tabla154[[#This Row],[Posición]]-1)*3000)</f>
        <v>2512.7747804992669</v>
      </c>
      <c r="H38" s="10"/>
      <c r="I38" s="10">
        <f>IF(Tabla154[[#This Row],[Posición2]]=0,0,0.975^(Tabla154[[#This Row],[Posición2]]-1)*3000)</f>
        <v>0</v>
      </c>
      <c r="J38" s="10"/>
      <c r="K38" s="10">
        <f>IF(Tabla154[[#This Row],[Posición3]]=0,0,0.975^(Tabla154[[#This Row],[Posición3]]-1)*3000)</f>
        <v>0</v>
      </c>
      <c r="L38" s="10"/>
      <c r="M38" s="10">
        <f>IF(Tabla154[[#This Row],[Posición4]]=0,0,0.975^(Tabla154[[#This Row],[Posición4]]-1)*3000)</f>
        <v>0</v>
      </c>
      <c r="N38" s="10">
        <f>SUM(Tabla154[[#This Row],[Puntaje]],Tabla154[[#This Row],[Puntaje2]],Tabla154[[#This Row],[Puntaje3]],Tabla154[[#This Row],[Puntaje4]])</f>
        <v>2512.7747804992669</v>
      </c>
    </row>
    <row r="39" spans="1:14" x14ac:dyDescent="0.35">
      <c r="A39" s="12" t="s">
        <v>95</v>
      </c>
      <c r="B39" s="12" t="s">
        <v>96</v>
      </c>
      <c r="C39" s="9">
        <v>41015</v>
      </c>
      <c r="D39" s="7" t="s">
        <v>148</v>
      </c>
      <c r="E39" t="s">
        <v>170</v>
      </c>
      <c r="F39">
        <v>9</v>
      </c>
      <c r="G39" s="10">
        <f>IF(Tabla154[[#This Row],[Posición]]=0,0,0.975^(Tabla154[[#This Row],[Posición]]-1)*3000)</f>
        <v>2449.9554109867854</v>
      </c>
      <c r="H39" s="10"/>
      <c r="I39" s="10">
        <f>IF(Tabla154[[#This Row],[Posición2]]=0,0,0.975^(Tabla154[[#This Row],[Posición2]]-1)*3000)</f>
        <v>0</v>
      </c>
      <c r="J39" s="10"/>
      <c r="K39" s="10">
        <f>IF(Tabla154[[#This Row],[Posición3]]=0,0,0.975^(Tabla154[[#This Row],[Posición3]]-1)*3000)</f>
        <v>0</v>
      </c>
      <c r="L39" s="10"/>
      <c r="M39" s="10">
        <f>IF(Tabla154[[#This Row],[Posición4]]=0,0,0.975^(Tabla154[[#This Row],[Posición4]]-1)*3000)</f>
        <v>0</v>
      </c>
      <c r="N39" s="10">
        <f>SUM(Tabla154[[#This Row],[Puntaje]],Tabla154[[#This Row],[Puntaje2]],Tabla154[[#This Row],[Puntaje3]],Tabla154[[#This Row],[Puntaje4]])</f>
        <v>2449.9554109867854</v>
      </c>
    </row>
    <row r="40" spans="1:14" x14ac:dyDescent="0.35">
      <c r="A40" s="12" t="s">
        <v>97</v>
      </c>
      <c r="B40" s="12" t="s">
        <v>98</v>
      </c>
      <c r="C40" s="9">
        <v>40673</v>
      </c>
      <c r="D40" s="7" t="s">
        <v>149</v>
      </c>
      <c r="E40" t="s">
        <v>170</v>
      </c>
      <c r="F40">
        <v>10</v>
      </c>
      <c r="G40" s="10">
        <f>IF(Tabla154[[#This Row],[Posición]]=0,0,0.975^(Tabla154[[#This Row],[Posición]]-1)*3000)</f>
        <v>2388.7065257121158</v>
      </c>
      <c r="H40" s="10"/>
      <c r="I40" s="10">
        <f>IF(Tabla154[[#This Row],[Posición2]]=0,0,0.975^(Tabla154[[#This Row],[Posición2]]-1)*3000)</f>
        <v>0</v>
      </c>
      <c r="J40" s="10"/>
      <c r="K40" s="10">
        <f>IF(Tabla154[[#This Row],[Posición3]]=0,0,0.975^(Tabla154[[#This Row],[Posición3]]-1)*3000)</f>
        <v>0</v>
      </c>
      <c r="L40" s="10"/>
      <c r="M40" s="10">
        <f>IF(Tabla154[[#This Row],[Posición4]]=0,0,0.975^(Tabla154[[#This Row],[Posición4]]-1)*3000)</f>
        <v>0</v>
      </c>
      <c r="N40" s="10">
        <f>SUM(Tabla154[[#This Row],[Puntaje]],Tabla154[[#This Row],[Puntaje2]],Tabla154[[#This Row],[Puntaje3]],Tabla154[[#This Row],[Puntaje4]])</f>
        <v>2388.7065257121158</v>
      </c>
    </row>
    <row r="41" spans="1:14" x14ac:dyDescent="0.35">
      <c r="A41" s="12" t="s">
        <v>65</v>
      </c>
      <c r="B41" s="12" t="s">
        <v>99</v>
      </c>
      <c r="C41" s="9">
        <v>41163</v>
      </c>
      <c r="D41" s="7" t="s">
        <v>150</v>
      </c>
      <c r="E41" t="s">
        <v>170</v>
      </c>
      <c r="F41">
        <v>11</v>
      </c>
      <c r="G41" s="10">
        <f>IF(Tabla154[[#This Row],[Posición]]=0,0,0.975^(Tabla154[[#This Row],[Posición]]-1)*3000)</f>
        <v>2328.9888625693125</v>
      </c>
      <c r="H41" s="10"/>
      <c r="I41" s="10">
        <f>IF(Tabla154[[#This Row],[Posición2]]=0,0,0.975^(Tabla154[[#This Row],[Posición2]]-1)*3000)</f>
        <v>0</v>
      </c>
      <c r="J41" s="10"/>
      <c r="K41" s="10">
        <f>IF(Tabla154[[#This Row],[Posición3]]=0,0,0.975^(Tabla154[[#This Row],[Posición3]]-1)*3000)</f>
        <v>0</v>
      </c>
      <c r="L41" s="10"/>
      <c r="M41" s="10">
        <f>IF(Tabla154[[#This Row],[Posición4]]=0,0,0.975^(Tabla154[[#This Row],[Posición4]]-1)*3000)</f>
        <v>0</v>
      </c>
      <c r="N41" s="10">
        <f>SUM(Tabla154[[#This Row],[Puntaje]],Tabla154[[#This Row],[Puntaje2]],Tabla154[[#This Row],[Puntaje3]],Tabla154[[#This Row],[Puntaje4]])</f>
        <v>2328.9888625693125</v>
      </c>
    </row>
    <row r="42" spans="1:14" x14ac:dyDescent="0.35">
      <c r="A42" s="12" t="s">
        <v>81</v>
      </c>
      <c r="B42" s="12" t="s">
        <v>100</v>
      </c>
      <c r="C42" s="9">
        <v>41362</v>
      </c>
      <c r="D42" s="7" t="s">
        <v>151</v>
      </c>
      <c r="E42" t="s">
        <v>171</v>
      </c>
      <c r="F42">
        <v>1</v>
      </c>
      <c r="G42" s="10">
        <f>IF(Tabla154[[#This Row],[Posición]]=0,0,0.975^(Tabla154[[#This Row],[Posición]]-1)*3000)</f>
        <v>3000</v>
      </c>
      <c r="H42" s="10"/>
      <c r="I42" s="10">
        <f>IF(Tabla154[[#This Row],[Posición2]]=0,0,0.975^(Tabla154[[#This Row],[Posición2]]-1)*3000)</f>
        <v>0</v>
      </c>
      <c r="J42" s="10"/>
      <c r="K42" s="10">
        <f>IF(Tabla154[[#This Row],[Posición3]]=0,0,0.975^(Tabla154[[#This Row],[Posición3]]-1)*3000)</f>
        <v>0</v>
      </c>
      <c r="L42" s="10"/>
      <c r="M42" s="10">
        <f>IF(Tabla154[[#This Row],[Posición4]]=0,0,0.975^(Tabla154[[#This Row],[Posición4]]-1)*3000)</f>
        <v>0</v>
      </c>
      <c r="N42" s="10">
        <f>SUM(Tabla154[[#This Row],[Puntaje]],Tabla154[[#This Row],[Puntaje2]],Tabla154[[#This Row],[Puntaje3]],Tabla154[[#This Row],[Puntaje4]])</f>
        <v>3000</v>
      </c>
    </row>
    <row r="43" spans="1:14" x14ac:dyDescent="0.35">
      <c r="A43" s="12" t="s">
        <v>92</v>
      </c>
      <c r="B43" s="12" t="s">
        <v>78</v>
      </c>
      <c r="C43" s="9">
        <v>41359</v>
      </c>
      <c r="D43" s="7" t="s">
        <v>152</v>
      </c>
      <c r="E43" t="s">
        <v>171</v>
      </c>
      <c r="F43">
        <v>2</v>
      </c>
      <c r="G43" s="10">
        <f>IF(Tabla154[[#This Row],[Posición]]=0,0,0.975^(Tabla154[[#This Row],[Posición]]-1)*3000)</f>
        <v>2925</v>
      </c>
      <c r="H43" s="10"/>
      <c r="I43" s="10">
        <f>IF(Tabla154[[#This Row],[Posición2]]=0,0,0.975^(Tabla154[[#This Row],[Posición2]]-1)*3000)</f>
        <v>0</v>
      </c>
      <c r="J43" s="10"/>
      <c r="K43" s="10">
        <f>IF(Tabla154[[#This Row],[Posición3]]=0,0,0.975^(Tabla154[[#This Row],[Posición3]]-1)*3000)</f>
        <v>0</v>
      </c>
      <c r="L43" s="10"/>
      <c r="M43" s="10">
        <f>IF(Tabla154[[#This Row],[Posición4]]=0,0,0.975^(Tabla154[[#This Row],[Posición4]]-1)*3000)</f>
        <v>0</v>
      </c>
      <c r="N43" s="10">
        <f>SUM(Tabla154[[#This Row],[Puntaje]],Tabla154[[#This Row],[Puntaje2]],Tabla154[[#This Row],[Puntaje3]],Tabla154[[#This Row],[Puntaje4]])</f>
        <v>2925</v>
      </c>
    </row>
    <row r="44" spans="1:14" x14ac:dyDescent="0.35">
      <c r="A44" s="12" t="s">
        <v>101</v>
      </c>
      <c r="B44" s="12" t="s">
        <v>102</v>
      </c>
      <c r="C44" s="9">
        <v>41330</v>
      </c>
      <c r="D44" s="7" t="s">
        <v>153</v>
      </c>
      <c r="E44" t="s">
        <v>171</v>
      </c>
      <c r="F44">
        <v>3</v>
      </c>
      <c r="G44" s="10">
        <f>IF(Tabla154[[#This Row],[Posición]]=0,0,0.975^(Tabla154[[#This Row],[Posición]]-1)*3000)</f>
        <v>2851.875</v>
      </c>
      <c r="H44" s="10"/>
      <c r="I44" s="10">
        <f>IF(Tabla154[[#This Row],[Posición2]]=0,0,0.975^(Tabla154[[#This Row],[Posición2]]-1)*3000)</f>
        <v>0</v>
      </c>
      <c r="J44" s="10"/>
      <c r="K44" s="10">
        <f>IF(Tabla154[[#This Row],[Posición3]]=0,0,0.975^(Tabla154[[#This Row],[Posición3]]-1)*3000)</f>
        <v>0</v>
      </c>
      <c r="L44" s="10"/>
      <c r="M44" s="10">
        <f>IF(Tabla154[[#This Row],[Posición4]]=0,0,0.975^(Tabla154[[#This Row],[Posición4]]-1)*3000)</f>
        <v>0</v>
      </c>
      <c r="N44" s="10">
        <f>SUM(Tabla154[[#This Row],[Puntaje]],Tabla154[[#This Row],[Puntaje2]],Tabla154[[#This Row],[Puntaje3]],Tabla154[[#This Row],[Puntaje4]])</f>
        <v>2851.875</v>
      </c>
    </row>
    <row r="45" spans="1:14" x14ac:dyDescent="0.35">
      <c r="A45" s="12" t="s">
        <v>103</v>
      </c>
      <c r="B45" s="12" t="s">
        <v>73</v>
      </c>
      <c r="C45" s="9">
        <v>41541</v>
      </c>
      <c r="D45" s="7" t="s">
        <v>154</v>
      </c>
      <c r="E45" t="s">
        <v>171</v>
      </c>
      <c r="F45">
        <v>4</v>
      </c>
      <c r="G45" s="10">
        <f>IF(Tabla154[[#This Row],[Posición]]=0,0,0.975^(Tabla154[[#This Row],[Posición]]-1)*3000)</f>
        <v>2780.578125</v>
      </c>
      <c r="H45" s="10"/>
      <c r="I45" s="10">
        <f>IF(Tabla154[[#This Row],[Posición2]]=0,0,0.975^(Tabla154[[#This Row],[Posición2]]-1)*3000)</f>
        <v>0</v>
      </c>
      <c r="J45" s="10"/>
      <c r="K45" s="10">
        <f>IF(Tabla154[[#This Row],[Posición3]]=0,0,0.975^(Tabla154[[#This Row],[Posición3]]-1)*3000)</f>
        <v>0</v>
      </c>
      <c r="L45" s="10"/>
      <c r="M45" s="10">
        <f>IF(Tabla154[[#This Row],[Posición4]]=0,0,0.975^(Tabla154[[#This Row],[Posición4]]-1)*3000)</f>
        <v>0</v>
      </c>
      <c r="N45" s="10">
        <f>SUM(Tabla154[[#This Row],[Puntaje]],Tabla154[[#This Row],[Puntaje2]],Tabla154[[#This Row],[Puntaje3]],Tabla154[[#This Row],[Puntaje4]])</f>
        <v>2780.578125</v>
      </c>
    </row>
    <row r="46" spans="1:14" x14ac:dyDescent="0.35">
      <c r="A46" s="12" t="s">
        <v>104</v>
      </c>
      <c r="B46" s="12" t="s">
        <v>105</v>
      </c>
      <c r="C46" s="9">
        <v>41804</v>
      </c>
      <c r="D46" s="7" t="s">
        <v>155</v>
      </c>
      <c r="E46" t="s">
        <v>171</v>
      </c>
      <c r="F46">
        <v>5</v>
      </c>
      <c r="G46" s="10">
        <f>IF(Tabla154[[#This Row],[Posición]]=0,0,0.975^(Tabla154[[#This Row],[Posición]]-1)*3000)</f>
        <v>2711.0636718749997</v>
      </c>
      <c r="H46" s="10"/>
      <c r="I46" s="10">
        <f>IF(Tabla154[[#This Row],[Posición2]]=0,0,0.975^(Tabla154[[#This Row],[Posición2]]-1)*3000)</f>
        <v>0</v>
      </c>
      <c r="J46" s="10"/>
      <c r="K46" s="10">
        <f>IF(Tabla154[[#This Row],[Posición3]]=0,0,0.975^(Tabla154[[#This Row],[Posición3]]-1)*3000)</f>
        <v>0</v>
      </c>
      <c r="L46" s="10"/>
      <c r="M46" s="10">
        <f>IF(Tabla154[[#This Row],[Posición4]]=0,0,0.975^(Tabla154[[#This Row],[Posición4]]-1)*3000)</f>
        <v>0</v>
      </c>
      <c r="N46" s="10">
        <f>SUM(Tabla154[[#This Row],[Puntaje]],Tabla154[[#This Row],[Puntaje2]],Tabla154[[#This Row],[Puntaje3]],Tabla154[[#This Row],[Puntaje4]])</f>
        <v>2711.0636718749997</v>
      </c>
    </row>
    <row r="47" spans="1:14" x14ac:dyDescent="0.35">
      <c r="A47" s="12" t="s">
        <v>106</v>
      </c>
      <c r="B47" s="12" t="s">
        <v>96</v>
      </c>
      <c r="C47" s="9">
        <v>41526</v>
      </c>
      <c r="D47" s="7" t="s">
        <v>156</v>
      </c>
      <c r="E47" t="s">
        <v>171</v>
      </c>
      <c r="F47">
        <v>6</v>
      </c>
      <c r="G47" s="10">
        <f>IF(Tabla154[[#This Row],[Posición]]=0,0,0.975^(Tabla154[[#This Row],[Posición]]-1)*3000)</f>
        <v>2643.2870800781247</v>
      </c>
      <c r="H47" s="10"/>
      <c r="I47" s="10">
        <f>IF(Tabla154[[#This Row],[Posición2]]=0,0,0.975^(Tabla154[[#This Row],[Posición2]]-1)*3000)</f>
        <v>0</v>
      </c>
      <c r="J47" s="10"/>
      <c r="K47" s="10">
        <f>IF(Tabla154[[#This Row],[Posición3]]=0,0,0.975^(Tabla154[[#This Row],[Posición3]]-1)*3000)</f>
        <v>0</v>
      </c>
      <c r="L47" s="10"/>
      <c r="M47" s="10">
        <f>IF(Tabla154[[#This Row],[Posición4]]=0,0,0.975^(Tabla154[[#This Row],[Posición4]]-1)*3000)</f>
        <v>0</v>
      </c>
      <c r="N47" s="10">
        <f>SUM(Tabla154[[#This Row],[Puntaje]],Tabla154[[#This Row],[Puntaje2]],Tabla154[[#This Row],[Puntaje3]],Tabla154[[#This Row],[Puntaje4]])</f>
        <v>2643.2870800781247</v>
      </c>
    </row>
    <row r="48" spans="1:14" x14ac:dyDescent="0.35">
      <c r="A48" s="12" t="s">
        <v>107</v>
      </c>
      <c r="B48" s="12" t="s">
        <v>82</v>
      </c>
      <c r="C48" s="9">
        <v>41790</v>
      </c>
      <c r="D48" s="7" t="s">
        <v>157</v>
      </c>
      <c r="E48" t="s">
        <v>171</v>
      </c>
      <c r="F48">
        <v>7</v>
      </c>
      <c r="G48" s="10">
        <f>IF(Tabla154[[#This Row],[Posición]]=0,0,0.975^(Tabla154[[#This Row],[Posición]]-1)*3000)</f>
        <v>2577.2049030761714</v>
      </c>
      <c r="H48" s="10"/>
      <c r="I48" s="10">
        <f>IF(Tabla154[[#This Row],[Posición2]]=0,0,0.975^(Tabla154[[#This Row],[Posición2]]-1)*3000)</f>
        <v>0</v>
      </c>
      <c r="J48" s="10"/>
      <c r="K48" s="10">
        <f>IF(Tabla154[[#This Row],[Posición3]]=0,0,0.975^(Tabla154[[#This Row],[Posición3]]-1)*3000)</f>
        <v>0</v>
      </c>
      <c r="L48" s="10"/>
      <c r="M48" s="10">
        <f>IF(Tabla154[[#This Row],[Posición4]]=0,0,0.975^(Tabla154[[#This Row],[Posición4]]-1)*3000)</f>
        <v>0</v>
      </c>
      <c r="N48" s="10">
        <f>SUM(Tabla154[[#This Row],[Puntaje]],Tabla154[[#This Row],[Puntaje2]],Tabla154[[#This Row],[Puntaje3]],Tabla154[[#This Row],[Puntaje4]])</f>
        <v>2577.2049030761714</v>
      </c>
    </row>
    <row r="49" spans="1:14" x14ac:dyDescent="0.35">
      <c r="A49" s="12" t="s">
        <v>108</v>
      </c>
      <c r="B49" s="12" t="s">
        <v>21</v>
      </c>
      <c r="C49" s="9">
        <v>41915</v>
      </c>
      <c r="D49" s="7" t="s">
        <v>158</v>
      </c>
      <c r="E49" t="s">
        <v>171</v>
      </c>
      <c r="F49">
        <v>8</v>
      </c>
      <c r="G49" s="10">
        <f>IF(Tabla154[[#This Row],[Posición]]=0,0,0.975^(Tabla154[[#This Row],[Posición]]-1)*3000)</f>
        <v>2512.7747804992669</v>
      </c>
      <c r="H49" s="10"/>
      <c r="I49" s="10">
        <f>IF(Tabla154[[#This Row],[Posición2]]=0,0,0.975^(Tabla154[[#This Row],[Posición2]]-1)*3000)</f>
        <v>0</v>
      </c>
      <c r="J49" s="10"/>
      <c r="K49" s="10">
        <f>IF(Tabla154[[#This Row],[Posición3]]=0,0,0.975^(Tabla154[[#This Row],[Posición3]]-1)*3000)</f>
        <v>0</v>
      </c>
      <c r="L49" s="10"/>
      <c r="M49" s="10">
        <f>IF(Tabla154[[#This Row],[Posición4]]=0,0,0.975^(Tabla154[[#This Row],[Posición4]]-1)*3000)</f>
        <v>0</v>
      </c>
      <c r="N49" s="10">
        <f>SUM(Tabla154[[#This Row],[Puntaje]],Tabla154[[#This Row],[Puntaje2]],Tabla154[[#This Row],[Puntaje3]],Tabla154[[#This Row],[Puntaje4]])</f>
        <v>2512.7747804992669</v>
      </c>
    </row>
    <row r="50" spans="1:14" x14ac:dyDescent="0.35">
      <c r="A50" s="12" t="s">
        <v>106</v>
      </c>
      <c r="B50" s="12" t="s">
        <v>109</v>
      </c>
      <c r="C50" s="9">
        <v>41280</v>
      </c>
      <c r="D50" s="7" t="s">
        <v>159</v>
      </c>
      <c r="E50" t="s">
        <v>171</v>
      </c>
      <c r="F50">
        <v>9</v>
      </c>
      <c r="G50" s="10">
        <f>IF(Tabla154[[#This Row],[Posición]]=0,0,0.975^(Tabla154[[#This Row],[Posición]]-1)*3000)</f>
        <v>2449.9554109867854</v>
      </c>
      <c r="H50" s="10"/>
      <c r="I50" s="10">
        <f>IF(Tabla154[[#This Row],[Posición2]]=0,0,0.975^(Tabla154[[#This Row],[Posición2]]-1)*3000)</f>
        <v>0</v>
      </c>
      <c r="J50" s="10"/>
      <c r="K50" s="10">
        <f>IF(Tabla154[[#This Row],[Posición3]]=0,0,0.975^(Tabla154[[#This Row],[Posición3]]-1)*3000)</f>
        <v>0</v>
      </c>
      <c r="L50" s="10"/>
      <c r="M50" s="10">
        <f>IF(Tabla154[[#This Row],[Posición4]]=0,0,0.975^(Tabla154[[#This Row],[Posición4]]-1)*3000)</f>
        <v>0</v>
      </c>
      <c r="N50" s="10">
        <f>SUM(Tabla154[[#This Row],[Puntaje]],Tabla154[[#This Row],[Puntaje2]],Tabla154[[#This Row],[Puntaje3]],Tabla154[[#This Row],[Puntaje4]])</f>
        <v>2449.9554109867854</v>
      </c>
    </row>
    <row r="51" spans="1:14" x14ac:dyDescent="0.35">
      <c r="A51" s="12" t="s">
        <v>110</v>
      </c>
      <c r="B51" s="12" t="s">
        <v>111</v>
      </c>
      <c r="C51" s="9">
        <v>41556</v>
      </c>
      <c r="D51" s="7" t="s">
        <v>160</v>
      </c>
      <c r="E51" t="s">
        <v>171</v>
      </c>
      <c r="F51">
        <v>10</v>
      </c>
      <c r="G51" s="10">
        <f>IF(Tabla154[[#This Row],[Posición]]=0,0,0.975^(Tabla154[[#This Row],[Posición]]-1)*3000)</f>
        <v>2388.7065257121158</v>
      </c>
      <c r="H51" s="10"/>
      <c r="I51" s="10">
        <f>IF(Tabla154[[#This Row],[Posición2]]=0,0,0.975^(Tabla154[[#This Row],[Posición2]]-1)*3000)</f>
        <v>0</v>
      </c>
      <c r="J51" s="10"/>
      <c r="K51" s="10">
        <f>IF(Tabla154[[#This Row],[Posición3]]=0,0,0.975^(Tabla154[[#This Row],[Posición3]]-1)*3000)</f>
        <v>0</v>
      </c>
      <c r="L51" s="10"/>
      <c r="M51" s="10">
        <f>IF(Tabla154[[#This Row],[Posición4]]=0,0,0.975^(Tabla154[[#This Row],[Posición4]]-1)*3000)</f>
        <v>0</v>
      </c>
      <c r="N51" s="10">
        <f>SUM(Tabla154[[#This Row],[Puntaje]],Tabla154[[#This Row],[Puntaje2]],Tabla154[[#This Row],[Puntaje3]],Tabla154[[#This Row],[Puntaje4]])</f>
        <v>2388.7065257121158</v>
      </c>
    </row>
    <row r="52" spans="1:14" x14ac:dyDescent="0.35">
      <c r="A52" s="12" t="s">
        <v>112</v>
      </c>
      <c r="B52" s="12" t="s">
        <v>7</v>
      </c>
      <c r="C52" s="9">
        <v>41681</v>
      </c>
      <c r="D52" s="7" t="s">
        <v>161</v>
      </c>
      <c r="E52" t="s">
        <v>171</v>
      </c>
      <c r="F52">
        <v>11</v>
      </c>
      <c r="G52" s="10">
        <f>IF(Tabla154[[#This Row],[Posición]]=0,0,0.975^(Tabla154[[#This Row],[Posición]]-1)*3000)</f>
        <v>2328.9888625693125</v>
      </c>
      <c r="H52" s="10"/>
      <c r="I52" s="10">
        <f>IF(Tabla154[[#This Row],[Posición2]]=0,0,0.975^(Tabla154[[#This Row],[Posición2]]-1)*3000)</f>
        <v>0</v>
      </c>
      <c r="J52" s="10"/>
      <c r="K52" s="10">
        <f>IF(Tabla154[[#This Row],[Posición3]]=0,0,0.975^(Tabla154[[#This Row],[Posición3]]-1)*3000)</f>
        <v>0</v>
      </c>
      <c r="L52" s="10"/>
      <c r="M52" s="10">
        <f>IF(Tabla154[[#This Row],[Posición4]]=0,0,0.975^(Tabla154[[#This Row],[Posición4]]-1)*3000)</f>
        <v>0</v>
      </c>
      <c r="N52" s="10">
        <f>SUM(Tabla154[[#This Row],[Puntaje]],Tabla154[[#This Row],[Puntaje2]],Tabla154[[#This Row],[Puntaje3]],Tabla154[[#This Row],[Puntaje4]])</f>
        <v>2328.9888625693125</v>
      </c>
    </row>
    <row r="53" spans="1:14" x14ac:dyDescent="0.35">
      <c r="A53" s="12"/>
      <c r="B53" s="12"/>
      <c r="C53" s="9"/>
      <c r="E53"/>
      <c r="F53"/>
      <c r="G53" s="10"/>
      <c r="H53" s="10"/>
      <c r="I53" s="10"/>
      <c r="J53" s="10"/>
      <c r="K53" s="10"/>
      <c r="L53" s="10"/>
      <c r="M53" s="10"/>
      <c r="N53" s="10"/>
    </row>
    <row r="54" spans="1:14" x14ac:dyDescent="0.35">
      <c r="A54" s="12"/>
      <c r="B54" s="12"/>
      <c r="C54" s="9"/>
      <c r="E54"/>
      <c r="F54"/>
      <c r="G54" s="10"/>
      <c r="H54" s="10"/>
      <c r="I54" s="10"/>
      <c r="J54" s="10"/>
      <c r="K54" s="10"/>
      <c r="L54" s="10"/>
      <c r="M54" s="10"/>
      <c r="N54" s="10"/>
    </row>
    <row r="55" spans="1:14" x14ac:dyDescent="0.35">
      <c r="A55" s="12"/>
      <c r="B55" s="12"/>
      <c r="C55" s="9"/>
      <c r="E55"/>
      <c r="F55"/>
      <c r="G55" s="10"/>
      <c r="H55" s="10"/>
      <c r="I55" s="10"/>
      <c r="J55" s="10"/>
      <c r="K55" s="10"/>
      <c r="L55" s="10"/>
      <c r="M55" s="10"/>
      <c r="N55" s="10"/>
    </row>
    <row r="56" spans="1:14" x14ac:dyDescent="0.35">
      <c r="A56" s="12"/>
      <c r="B56" s="12"/>
      <c r="C56" s="9"/>
      <c r="E56"/>
      <c r="F56"/>
      <c r="G56" s="10"/>
      <c r="H56" s="10"/>
      <c r="I56" s="10"/>
      <c r="J56" s="10"/>
      <c r="K56" s="10"/>
      <c r="L56" s="10"/>
      <c r="M56" s="10"/>
      <c r="N56" s="10"/>
    </row>
    <row r="57" spans="1:14" x14ac:dyDescent="0.35">
      <c r="A57" s="12"/>
      <c r="B57" s="12"/>
      <c r="C57" s="9"/>
      <c r="E57"/>
      <c r="F57"/>
      <c r="G57" s="10"/>
      <c r="H57" s="10"/>
      <c r="I57" s="10"/>
      <c r="J57" s="10"/>
      <c r="K57" s="10"/>
      <c r="L57" s="10"/>
      <c r="M57" s="10"/>
      <c r="N57" s="10"/>
    </row>
    <row r="58" spans="1:14" x14ac:dyDescent="0.35">
      <c r="A58" s="12"/>
      <c r="B58" s="12"/>
      <c r="C58" s="9"/>
      <c r="E58"/>
      <c r="F58"/>
      <c r="G58" s="10"/>
      <c r="H58" s="10"/>
      <c r="I58" s="10"/>
      <c r="J58" s="10"/>
      <c r="K58" s="10"/>
      <c r="L58" s="10"/>
      <c r="M58" s="10"/>
      <c r="N58" s="10"/>
    </row>
    <row r="59" spans="1:14" x14ac:dyDescent="0.35">
      <c r="A59" s="12"/>
      <c r="B59" s="12"/>
      <c r="C59" s="9"/>
      <c r="E59"/>
      <c r="F59"/>
      <c r="G59" s="10"/>
      <c r="H59" s="10"/>
      <c r="I59" s="10"/>
      <c r="J59" s="10"/>
      <c r="K59" s="10"/>
      <c r="L59" s="10"/>
      <c r="M59" s="10"/>
      <c r="N59" s="10"/>
    </row>
    <row r="60" spans="1:14" x14ac:dyDescent="0.35">
      <c r="A60" s="12"/>
      <c r="B60" s="12"/>
      <c r="C60" s="9"/>
      <c r="E60"/>
      <c r="F60"/>
      <c r="G60" s="10"/>
      <c r="H60" s="10"/>
      <c r="I60" s="10"/>
      <c r="J60" s="10"/>
      <c r="K60" s="10"/>
      <c r="L60" s="10"/>
      <c r="M60" s="10"/>
      <c r="N60" s="10"/>
    </row>
    <row r="61" spans="1:14" x14ac:dyDescent="0.35">
      <c r="A61" s="12"/>
      <c r="B61" s="12"/>
      <c r="C61" s="9"/>
      <c r="E61"/>
      <c r="F61"/>
      <c r="G61" s="10"/>
      <c r="H61" s="10"/>
      <c r="I61" s="10"/>
      <c r="J61" s="10"/>
      <c r="K61" s="10"/>
      <c r="L61" s="10"/>
      <c r="M61" s="10"/>
      <c r="N61" s="10"/>
    </row>
    <row r="62" spans="1:14" x14ac:dyDescent="0.35">
      <c r="A62" s="10"/>
      <c r="B62" s="10"/>
      <c r="C62" s="9"/>
      <c r="E62"/>
      <c r="F62"/>
      <c r="G62" s="10"/>
      <c r="H62" s="10"/>
      <c r="I62" s="10"/>
      <c r="J62" s="10"/>
      <c r="K62" s="10"/>
      <c r="L62" s="10"/>
      <c r="M62" s="10"/>
      <c r="N62" s="10"/>
    </row>
    <row r="63" spans="1:14" x14ac:dyDescent="0.35">
      <c r="A63" s="10"/>
      <c r="B63" s="10"/>
      <c r="C63" s="9"/>
      <c r="E63"/>
      <c r="F63"/>
      <c r="G63" s="10"/>
      <c r="H63" s="10"/>
      <c r="I63" s="10"/>
      <c r="J63" s="10"/>
      <c r="K63" s="10"/>
      <c r="L63" s="10"/>
      <c r="M63" s="10"/>
      <c r="N63" s="10"/>
    </row>
    <row r="64" spans="1:14" x14ac:dyDescent="0.35">
      <c r="A64" s="10"/>
      <c r="B64" s="10"/>
      <c r="C64" s="9"/>
      <c r="E64"/>
      <c r="F64"/>
      <c r="G64" s="10"/>
      <c r="H64" s="10"/>
      <c r="I64" s="10"/>
      <c r="J64" s="10"/>
      <c r="K64" s="10"/>
      <c r="L64" s="10"/>
      <c r="M64" s="10"/>
      <c r="N64" s="10"/>
    </row>
  </sheetData>
  <mergeCells count="5">
    <mergeCell ref="A1:M1"/>
    <mergeCell ref="F2:G2"/>
    <mergeCell ref="H2:I2"/>
    <mergeCell ref="J2:K2"/>
    <mergeCell ref="L2:M2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BA04E-C6FB-4F7F-8CD9-921D11816564}">
  <dimension ref="A1:A6"/>
  <sheetViews>
    <sheetView workbookViewId="0">
      <selection activeCell="A5" sqref="A5"/>
    </sheetView>
  </sheetViews>
  <sheetFormatPr baseColWidth="10" defaultRowHeight="14.5" x14ac:dyDescent="0.35"/>
  <cols>
    <col min="1" max="1" width="15" style="1" bestFit="1" customWidth="1"/>
  </cols>
  <sheetData>
    <row r="1" spans="1:1" x14ac:dyDescent="0.35">
      <c r="A1" s="1" t="s">
        <v>5</v>
      </c>
    </row>
    <row r="2" spans="1:1" x14ac:dyDescent="0.35">
      <c r="A2" s="1" t="s">
        <v>4</v>
      </c>
    </row>
    <row r="3" spans="1:1" x14ac:dyDescent="0.35">
      <c r="A3" s="1" t="s">
        <v>3</v>
      </c>
    </row>
    <row r="4" spans="1:1" x14ac:dyDescent="0.35">
      <c r="A4" s="1" t="s">
        <v>18</v>
      </c>
    </row>
    <row r="5" spans="1:1" x14ac:dyDescent="0.35">
      <c r="A5" s="1" t="s">
        <v>23</v>
      </c>
    </row>
    <row r="6" spans="1:1" x14ac:dyDescent="0.35">
      <c r="A6" s="1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M 4 G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2 j r e K K 0 A A A D 3 A A A A E g A A A E N v b m Z p Z y 9 Q Y W N r Y W d l L n h t b I S P Q Q u C M B z F 7 0 H f Q X Z 3 m x M K 5 O 8 8 e F U I g u g 6 d N h I t 3 C z + d 0 6 9 J H 6 C i l l d e v 4 3 v v B e + 9 x u 0 M 2 d m 1 w l b 1 V R q c o w h Q F 1 g l d i 9 Z o m S J t U M b X K 9 i J 6 i w a G U y 0 t s l o 6 x S d n L s k h H j v s Y + x 6 R v C K I 3 I s S z 2 1 U l 2 A n 1 g 9 R 8 O l Z 5 r K 4 k 4 H F 5 r O M N R t M X x h m E K Z D G h V P o L s G n w n P 6 Y k A + t G 3 r J p Q 3 z A s g i g b w / 8 C c A A A D / / w M A U E s D B B Q A A g A I A A A A I Q D a e F D b 3 Q E A A E g V A A A T A A A A R m 9 y b X V s Y X M v U 2 V j d G l v b j E u b e y W X W v b M B S G 7 w P 9 D 0 K 7 S c A x l h 3 3 Y y M X p S H Q i z G z h l 4 s D u b E U l o N W Q q y s g 9 C / v v k f J R t R N D S d C F D v j G 8 5 / i c 8 9 o P x 6 p Z a b i S 6 G 5 z J x 9 a r f o R N K P o H R 7 B V L A o I q i d w Q N D p I N R H w l m z l r I X p 8 0 f 2 D S K h m d h e v U u j 3 k g o U 3 S h o m T d 3 G g / f 5 A K R k O h 9 p m M J X V e e Z B t u o B D R k O d X 8 G + t S 9 V 0 K B b Q b R 3 E S p X E 6 I m l 6 m f S + d G 3 r / D O r F 8 I A V X V x b T S H C m T R J B b X U 8 1 F E c 7 p D H c C N L 6 t 5 o J V t i 0 0 N v q Y h A m e d I L N q E 9 G + t u p l + N b 2 n / y h y e r 8 Q A M T L b p 1 j m f K 1 R C N e W 2 c + N 6 n R p a F 7 K e K V 3 d K L G o 5 O j n 3 H r e V Q m W S 7 z R C Q 6 Q s T F k 2 A + z C t B O j x 1 6 4 t B 7 D j 1 1 6 O c O / c K h X z r 0 K 4 d O I l f A 5 Z j 8 a X n V O W t x u f 8 l 7 w E v / l / A i / e D F x 8 E v N i D d y D w G t g 2 W + J 4 r G W L U s l i y M p H b q l b E / c 8 1 J r h / 1 5 w W 0 O v w 2 x d 2 D N 2 s O W 2 o 6 w d H 3 m t Z Q u m j S o + 2 v L G g / Z 8 0 C g Y 5 g T t x R Q k R 6 b g n g s B W t u H P Q M H W j Y v Z q B 3 d A a k / / o n 9 K v 5 L e D y T H q v Q z I 9 2 T O 3 p / P U D k L n n j X P 2 j 9 i 7 c K z 5 l l 7 A 9 Z + A Q A A / / 8 D A F B L A Q I t A B Q A B g A I A A A A I Q A q 3 a p A 0 g A A A D c B A A A T A A A A A A A A A A A A A A A A A A A A A A B b Q 2 9 u d G V u d F 9 U e X B l c 1 0 u e G 1 s U E s B A i 0 A F A A C A A g A A A A h A N o 6 3 i i t A A A A 9 w A A A B I A A A A A A A A A A A A A A A A A C w M A A E N v b m Z p Z y 9 Q Y W N r Y W d l L n h t b F B L A Q I t A B Q A A g A I A A A A I Q D a e F D b 3 Q E A A E g V A A A T A A A A A A A A A A A A A A A A A O g D A A B G b 3 J t d W x h c y 9 T Z W N 0 a W 9 u M S 5 t U E s F B g A A A A A D A A M A w g A A A P Y F A A A A A B E B A A D v u 7 8 8 P 3 h t b C B 2 Z X J z a W 9 u P S I x L j A i I H N 0 Y W 5 k Y W x v b m U 9 I m 5 v I j 8 + D Q o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P d w A A A A A A A K 1 3 A A D v u 7 8 8 P 3 h t b C B 2 Z X J z a W 9 u P S I x L j A i I H N 0 Y W 5 k Y W x v b m U 9 I m 5 v I j 8 + D Q o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G b 3 J t d W x h P C 9 J d G V t V H l w Z T 4 8 S X R l b V B h d G g + U 2 V j d G l v b j E v V G F i b G U w M D E l M j A o U G F n Z S U y M D E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N v d W 5 0 I i B W Y W x 1 Z T 0 i b D Q 3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U 6 M D U 6 M z E u N D A x M D Y 4 M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T A w M S A o U G F n Z S A x K S 9 B d X R v U m V t b 3 Z l Z E N v b H V t b n M x L n t D b 2 x 1 b W 4 x L D B 9 J n F 1 b 3 Q 7 L C Z x d W 9 0 O 1 N l Y 3 R p b 2 4 x L 1 R h Y m x l M D A x I C h Q Y W d l I D E p L 0 F 1 d G 9 S Z W 1 v d m V k Q 2 9 s d W 1 u c z E u e 0 N v b H V t b j I s M X 0 m c X V v d D s s J n F 1 b 3 Q 7 U 2 V j d G l v b j E v V G F i b G U w M D E g K F B h Z 2 U g M S k v Q X V 0 b 1 J l b W 9 2 Z W R D b 2 x 1 b W 5 z M S 5 7 Q 2 9 s d W 1 u M y w y f S Z x d W 9 0 O y w m c X V v d D t T Z W N 0 a W 9 u M S 9 U Y W J s Z T A w M S A o U G F n Z S A x K S 9 B d X R v U m V t b 3 Z l Z E N v b H V t b n M x L n t D b 2 x 1 b W 4 0 L D N 9 J n F 1 b 3 Q 7 L C Z x d W 9 0 O 1 N l Y 3 R p b 2 4 x L 1 R h Y m x l M D A x I C h Q Y W d l I D E p L 0 F 1 d G 9 S Z W 1 v d m V k Q 2 9 s d W 1 u c z E u e 0 N v b H V t b j U s N H 0 m c X V v d D s s J n F 1 b 3 Q 7 U 2 V j d G l v b j E v V G F i b G U w M D E g K F B h Z 2 U g M S k v Q X V 0 b 1 J l b W 9 2 Z W R D b 2 x 1 b W 5 z M S 5 7 Q 2 9 s d W 1 u N i w 1 f S Z x d W 9 0 O y w m c X V v d D t T Z W N 0 a W 9 u M S 9 U Y W J s Z T A w M S A o U G F n Z S A x K S 9 B d X R v U m V t b 3 Z l Z E N v b H V t b n M x L n t D b 2 x 1 b W 4 3 L D Z 9 J n F 1 b 3 Q 7 L C Z x d W 9 0 O 1 N l Y 3 R p b 2 4 x L 1 R h Y m x l M D A x I C h Q Y W d l I D E p L 0 F 1 d G 9 S Z W 1 v d m V k Q 2 9 s d W 1 u c z E u e 0 N v b H V t b j g s N 3 0 m c X V v d D s s J n F 1 b 3 Q 7 U 2 V j d G l v b j E v V G F i b G U w M D E g K F B h Z 2 U g M S k v Q X V 0 b 1 J l b W 9 2 Z W R D b 2 x 1 b W 5 z M S 5 7 Q 2 9 s d W 1 u O S w 4 f S Z x d W 9 0 O y w m c X V v d D t T Z W N 0 a W 9 u M S 9 U Y W J s Z T A w M S A o U G F n Z S A x K S 9 B d X R v U m V t b 3 Z l Z E N v b H V t b n M x L n t D b 2 x 1 b W 4 x M C w 5 f S Z x d W 9 0 O y w m c X V v d D t T Z W N 0 a W 9 u M S 9 U Y W J s Z T A w M S A o U G F n Z S A x K S 9 B d X R v U m V t b 3 Z l Z E N v b H V t b n M x L n t D b 2 x 1 b W 4 x M S w x M H 0 m c X V v d D s s J n F 1 b 3 Q 7 U 2 V j d G l v b j E v V G F i b G U w M D E g K F B h Z 2 U g M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U Y W J s Z T A w M i U y M C h Q Y W d l J T I w M S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N T Y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S 0 z M V Q x N j o y M j o x M y 4 5 N T U 5 M T A 0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M D A y I C h Q Y W d l I D E p L 0 F 1 d G 9 S Z W 1 v d m V k Q 2 9 s d W 1 u c z E u e 0 N v b H V t b j E s M H 0 m c X V v d D s s J n F 1 b 3 Q 7 U 2 V j d G l v b j E v V G F i b G U w M D I g K F B h Z 2 U g M S k v Q X V 0 b 1 J l b W 9 2 Z W R D b 2 x 1 b W 5 z M S 5 7 Q 2 9 s d W 1 u M i w x f S Z x d W 9 0 O y w m c X V v d D t T Z W N 0 a W 9 u M S 9 U Y W J s Z T A w M i A o U G F n Z S A x K S 9 B d X R v U m V t b 3 Z l Z E N v b H V t b n M x L n t D b 2 x 1 b W 4 z L D J 9 J n F 1 b 3 Q 7 L C Z x d W 9 0 O 1 N l Y 3 R p b 2 4 x L 1 R h Y m x l M D A y I C h Q Y W d l I D E p L 0 F 1 d G 9 S Z W 1 v d m V k Q 2 9 s d W 1 u c z E u e 0 N v b H V t b j Q s M 3 0 m c X V v d D s s J n F 1 b 3 Q 7 U 2 V j d G l v b j E v V G F i b G U w M D I g K F B h Z 2 U g M S k v Q X V 0 b 1 J l b W 9 2 Z W R D b 2 x 1 b W 5 z M S 5 7 Q 2 9 s d W 1 u N S w 0 f S Z x d W 9 0 O y w m c X V v d D t T Z W N 0 a W 9 u M S 9 U Y W J s Z T A w M i A o U G F n Z S A x K S 9 B d X R v U m V t b 3 Z l Z E N v b H V t b n M x L n t D b 2 x 1 b W 4 2 L D V 9 J n F 1 b 3 Q 7 L C Z x d W 9 0 O 1 N l Y 3 R p b 2 4 x L 1 R h Y m x l M D A y I C h Q Y W d l I D E p L 0 F 1 d G 9 S Z W 1 v d m V k Q 2 9 s d W 1 u c z E u e 0 N v b H V t b j c s N n 0 m c X V v d D s s J n F 1 b 3 Q 7 U 2 V j d G l v b j E v V G F i b G U w M D I g K F B h Z 2 U g M S k v Q X V 0 b 1 J l b W 9 2 Z W R D b 2 x 1 b W 5 z M S 5 7 Q 2 9 s d W 1 u O C w 3 f S Z x d W 9 0 O y w m c X V v d D t T Z W N 0 a W 9 u M S 9 U Y W J s Z T A w M i A o U G F n Z S A x K S 9 B d X R v U m V t b 3 Z l Z E N v b H V t b n M x L n t D b 2 x 1 b W 4 5 L D h 9 J n F 1 b 3 Q 7 L C Z x d W 9 0 O 1 N l Y 3 R p b 2 4 x L 1 R h Y m x l M D A y I C h Q Y W d l I D E p L 0 F 1 d G 9 S Z W 1 v d m V k Q 2 9 s d W 1 u c z E u e 0 N v b H V t b j E w L D l 9 J n F 1 b 3 Q 7 L C Z x d W 9 0 O 1 N l Y 3 R p b 2 4 x L 1 R h Y m x l M D A y I C h Q Y W d l I D E p L 0 F 1 d G 9 S Z W 1 v d m V k Q 2 9 s d W 1 u c z E u e 0 N v b H V t b j E x L D E w f S Z x d W 9 0 O y w m c X V v d D t T Z W N 0 a W 9 u M S 9 U Y W J s Z T A w M i A o U G F n Z S A x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4 O D g 4 M z B a I i 8 + P E V u d H J 5 I F R 5 c G U 9 I k Z p b G x D b 2 x 1 b W 5 U e X B l c y I g V m F s d W U 9 I n N C Z 1 l H Q m d Z R 0 J n W U d C Z 1 l H I i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z I 4 M D Z m N j F l L T k 4 N j k t N D A x M y 1 i M z Z j L T k w Y 2 N k M D d l Z m U 5 M S I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U G F n Z T A w M S 9 B d X R v U m V t b 3 Z l Z E N v b H V t b n M x L n t D b 2 x 1 b W 4 x L D B 9 J n F 1 b 3 Q 7 L C Z x d W 9 0 O 1 N l Y 3 R p b 2 4 x L 1 B h Z 2 U w M D E v Q X V 0 b 1 J l b W 9 2 Z W R D b 2 x 1 b W 5 z M S 5 7 Q 2 9 s d W 1 u M i w x f S Z x d W 9 0 O y w m c X V v d D t T Z W N 0 a W 9 u M S 9 Q Y W d l M D A x L 0 F 1 d G 9 S Z W 1 v d m V k Q 2 9 s d W 1 u c z E u e 0 N v b H V t b j M s M n 0 m c X V v d D s s J n F 1 b 3 Q 7 U 2 V j d G l v b j E v U G F n Z T A w M S 9 B d X R v U m V t b 3 Z l Z E N v b H V t b n M x L n t D b 2 x 1 b W 4 0 L D N 9 J n F 1 b 3 Q 7 L C Z x d W 9 0 O 1 N l Y 3 R p b 2 4 x L 1 B h Z 2 U w M D E v Q X V 0 b 1 J l b W 9 2 Z W R D b 2 x 1 b W 5 z M S 5 7 Q 2 9 s d W 1 u N S w 0 f S Z x d W 9 0 O y w m c X V v d D t T Z W N 0 a W 9 u M S 9 Q Y W d l M D A x L 0 F 1 d G 9 S Z W 1 v d m V k Q 2 9 s d W 1 u c z E u e 0 N v b H V t b j Y s N X 0 m c X V v d D s s J n F 1 b 3 Q 7 U 2 V j d G l v b j E v U G F n Z T A w M S 9 B d X R v U m V t b 3 Z l Z E N v b H V t b n M x L n t D b 2 x 1 b W 4 3 L D Z 9 J n F 1 b 3 Q 7 L C Z x d W 9 0 O 1 N l Y 3 R p b 2 4 x L 1 B h Z 2 U w M D E v Q X V 0 b 1 J l b W 9 2 Z W R D b 2 x 1 b W 5 z M S 5 7 Q 2 9 s d W 1 u O C w 3 f S Z x d W 9 0 O y w m c X V v d D t T Z W N 0 a W 9 u M S 9 Q Y W d l M D A x L 0 F 1 d G 9 S Z W 1 v d m V k Q 2 9 s d W 1 u c z E u e 0 N v b H V t b j k s O H 0 m c X V v d D s s J n F 1 b 3 Q 7 U 2 V j d G l v b j E v U G F n Z T A w M S 9 B d X R v U m V t b 3 Z l Z E N v b H V t b n M x L n t D b 2 x 1 b W 4 x M C w 5 f S Z x d W 9 0 O y w m c X V v d D t T Z W N 0 a W 9 u M S 9 Q Y W d l M D A x L 0 F 1 d G 9 S Z W 1 v d m V k Q 2 9 s d W 1 u c z E u e 0 N v b H V t b j E x L D E w f S Z x d W 9 0 O y w m c X V v d D t T Z W N 0 a W 9 u M S 9 Q Y W d l M D A x L 0 F 1 d G 9 S Z W 1 v d m V k Q 2 9 s d W 1 u c z E u e 0 N v b H V t b j E y L D E x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Y t M T R U M T k 6 M T M 6 N D E u O T I 4 N j I w O F o i L z 4 8 R W 5 0 c n k g V H l w Z T 0 i R m l s b E N v b H V t b l R 5 c G V z I i B W Y W x 1 Z T 0 i c 0 J n W U d C Z 1 l H Q 1 F Z P S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Z G V i O G R h N 2 I t O T I 3 N C 0 0 M W Q 0 L T g 5 M z U t Y W U 4 Z G E 1 N D J l Z T I z I i 8 + P E V u d H J 5 I F R 5 c G U 9 I l J l b G F 0 a W 9 u c 2 h p c E l u Z m 9 D b 2 5 0 Y W l u Z X I i I F Z h b H V l P S J z e y Z x d W 9 0 O 2 N v b H V t b k N v d W 5 0 J n F 1 b 3 Q 7 O j g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I p L 0 F 1 d G 9 S Z W 1 v d m V k Q 2 9 s d W 1 u c z E u e 0 N v b H V t b j E s M H 0 m c X V v d D s s J n F 1 b 3 Q 7 U 2 V j d G l v b j E v U G F n Z T A w M S A o M i k v Q X V 0 b 1 J l b W 9 2 Z W R D b 2 x 1 b W 5 z M S 5 7 Q 2 9 s d W 1 u M i w x f S Z x d W 9 0 O y w m c X V v d D t T Z W N 0 a W 9 u M S 9 Q Y W d l M D A x I C g y K S 9 B d X R v U m V t b 3 Z l Z E N v b H V t b n M x L n t D b 2 x 1 b W 4 z L D J 9 J n F 1 b 3 Q 7 L C Z x d W 9 0 O 1 N l Y 3 R p b 2 4 x L 1 B h Z 2 U w M D E g K D I p L 0 F 1 d G 9 S Z W 1 v d m V k Q 2 9 s d W 1 u c z E u e 0 N v b H V t b j Q s M 3 0 m c X V v d D s s J n F 1 b 3 Q 7 U 2 V j d G l v b j E v U G F n Z T A w M S A o M i k v Q X V 0 b 1 J l b W 9 2 Z W R D b 2 x 1 b W 5 z M S 5 7 Q 2 9 s d W 1 u N S w 0 f S Z x d W 9 0 O y w m c X V v d D t T Z W N 0 a W 9 u M S 9 Q Y W d l M D A x I C g y K S 9 B d X R v U m V t b 3 Z l Z E N v b H V t b n M x L n t D b 2 x 1 b W 4 2 L D V 9 J n F 1 b 3 Q 7 L C Z x d W 9 0 O 1 N l Y 3 R p b 2 4 x L 1 B h Z 2 U w M D E g K D I p L 0 F 1 d G 9 S Z W 1 v d m V k Q 2 9 s d W 1 u c z E u e 0 N v b H V t b j c s N n 0 m c X V v d D s s J n F 1 b 3 Q 7 U 2 V j d G l v b j E v U G F n Z T A w M S A o M i k v Q X V 0 b 1 J l b W 9 2 Z W R D b 2 x 1 b W 5 z M S 5 7 Q 2 9 s d W 1 u O C w 3 f S Z x d W 9 0 O 1 0 s J n F 1 b 3 Q 7 Q 2 9 s d W 1 u Q 2 9 1 b n Q m c X V v d D s 6 O C w m c X V v d D t L Z X l D b 2 x 1 b W 5 O Y W 1 l c y Z x d W 9 0 O z p b X S w m c X V v d D t D b 2 x 1 b W 5 J Z G V u d G l 0 a W V z J n F 1 b 3 Q 7 O l s m c X V v d D t T Z W N 0 a W 9 u M S 9 Q Y W d l M D A x I C g y K S 9 B d X R v U m V t b 3 Z l Z E N v b H V t b n M x L n t D b 2 x 1 b W 4 x L D B 9 J n F 1 b 3 Q 7 L C Z x d W 9 0 O 1 N l Y 3 R p b 2 4 x L 1 B h Z 2 U w M D E g K D I p L 0 F 1 d G 9 S Z W 1 v d m V k Q 2 9 s d W 1 u c z E u e 0 N v b H V t b j I s M X 0 m c X V v d D s s J n F 1 b 3 Q 7 U 2 V j d G l v b j E v U G F n Z T A w M S A o M i k v Q X V 0 b 1 J l b W 9 2 Z W R D b 2 x 1 b W 5 z M S 5 7 Q 2 9 s d W 1 u M y w y f S Z x d W 9 0 O y w m c X V v d D t T Z W N 0 a W 9 u M S 9 Q Y W d l M D A x I C g y K S 9 B d X R v U m V t b 3 Z l Z E N v b H V t b n M x L n t D b 2 x 1 b W 4 0 L D N 9 J n F 1 b 3 Q 7 L C Z x d W 9 0 O 1 N l Y 3 R p b 2 4 x L 1 B h Z 2 U w M D E g K D I p L 0 F 1 d G 9 S Z W 1 v d m V k Q 2 9 s d W 1 u c z E u e 0 N v b H V t b j U s N H 0 m c X V v d D s s J n F 1 b 3 Q 7 U 2 V j d G l v b j E v U G F n Z T A w M S A o M i k v Q X V 0 b 1 J l b W 9 2 Z W R D b 2 x 1 b W 5 z M S 5 7 Q 2 9 s d W 1 u N i w 1 f S Z x d W 9 0 O y w m c X V v d D t T Z W N 0 a W 9 u M S 9 Q Y W d l M D A x I C g y K S 9 B d X R v U m V t b 3 Z l Z E N v b H V t b n M x L n t D b 2 x 1 b W 4 3 L D Z 9 J n F 1 b 3 Q 7 L C Z x d W 9 0 O 1 N l Y 3 R p b 2 4 x L 1 B h Z 2 U w M D E g K D I p L 0 F 1 d G 9 S Z W 1 v d m V k Q 2 9 s d W 1 u c z E u e 0 N v b H V t b j g s N 3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M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R W 5 h Y m x l Z C I g V m F s d W U 9 I m w w I i 8 + P E V u d H J 5 I F R 5 c G U 9 I k Z p b G x F c n J v c k N v Z G U i I F Z h b H V l P S J z V W 5 r b m 9 3 b i I v P j x F b n R y e S B U e X B l P S J G a W x s R X J y b 3 J D b 3 V u d C I g V m F s d W U 9 I m w w I i 8 + P E V u d H J 5 I F R 5 c G U 9 I k Z p b G x M Y X N 0 V X B k Y X R l Z C I g V m F s d W U 9 I m Q y M D I z L T A 2 L T E 0 V D E 5 O j E z O j Q x L j k 3 N D g z M T d a I i 8 + P E V u d H J 5 I F R 5 c G U 9 I k Z p b G x D b 2 x 1 b W 5 U e X B l c y I g V m F s d W U 9 I n N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R d W V y e U l E I i B W Y W x 1 Z T 0 i c 2 N j N D F m M D V l L T M 4 Y m M t N D l k Z C 0 4 N z N h L T k 5 N G U 4 Y j F l N D h h Y i I v P j x F b n R y e S B U e X B l P S J S Z W x h d G l v b n N o a X B J b m Z v Q 2 9 u d G F p b m V y I i B W Y W x 1 Z T 0 i c 3 s m c X V v d D t j b 2 x 1 b W 5 D b 3 V u d C Z x d W 9 0 O z o 4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z K S 9 B d X R v U m V t b 3 Z l Z E N v b H V t b n M x L n t D b 2 x 1 b W 4 x L D B 9 J n F 1 b 3 Q 7 L C Z x d W 9 0 O 1 N l Y 3 R p b 2 4 x L 1 B h Z 2 U w M D E g K D M p L 0 F 1 d G 9 S Z W 1 v d m V k Q 2 9 s d W 1 u c z E u e 0 N v b H V t b j I s M X 0 m c X V v d D s s J n F 1 b 3 Q 7 U 2 V j d G l v b j E v U G F n Z T A w M S A o M y k v Q X V 0 b 1 J l b W 9 2 Z W R D b 2 x 1 b W 5 z M S 5 7 Q 2 9 s d W 1 u M y w y f S Z x d W 9 0 O y w m c X V v d D t T Z W N 0 a W 9 u M S 9 Q Y W d l M D A x I C g z K S 9 B d X R v U m V t b 3 Z l Z E N v b H V t b n M x L n t D b 2 x 1 b W 4 0 L D N 9 J n F 1 b 3 Q 7 L C Z x d W 9 0 O 1 N l Y 3 R p b 2 4 x L 1 B h Z 2 U w M D E g K D M p L 0 F 1 d G 9 S Z W 1 v d m V k Q 2 9 s d W 1 u c z E u e 0 N v b H V t b j U s N H 0 m c X V v d D s s J n F 1 b 3 Q 7 U 2 V j d G l v b j E v U G F n Z T A w M S A o M y k v Q X V 0 b 1 J l b W 9 2 Z W R D b 2 x 1 b W 5 z M S 5 7 Q 2 9 s d W 1 u N i w 1 f S Z x d W 9 0 O y w m c X V v d D t T Z W N 0 a W 9 u M S 9 Q Y W d l M D A x I C g z K S 9 B d X R v U m V t b 3 Z l Z E N v b H V t b n M x L n t D b 2 x 1 b W 4 3 L D Z 9 J n F 1 b 3 Q 7 L C Z x d W 9 0 O 1 N l Y 3 R p b 2 4 x L 1 B h Z 2 U w M D E g K D M p L 0 F 1 d G 9 S Z W 1 v d m V k Q 2 9 s d W 1 u c z E u e 0 N v b H V t b j g s N 3 0 m c X V v d D t d L C Z x d W 9 0 O 0 N v b H V t b k N v d W 5 0 J n F 1 b 3 Q 7 O j g s J n F 1 b 3 Q 7 S 2 V 5 Q 2 9 s d W 1 u T m F t Z X M m c X V v d D s 6 W 1 0 s J n F 1 b 3 Q 7 Q 2 9 s d W 1 u S W R l b n R p d G l l c y Z x d W 9 0 O z p b J n F 1 b 3 Q 7 U 2 V j d G l v b j E v U G F n Z T A w M S A o M y k v Q X V 0 b 1 J l b W 9 2 Z W R D b 2 x 1 b W 5 z M S 5 7 Q 2 9 s d W 1 u M S w w f S Z x d W 9 0 O y w m c X V v d D t T Z W N 0 a W 9 u M S 9 Q Y W d l M D A x I C g z K S 9 B d X R v U m V t b 3 Z l Z E N v b H V t b n M x L n t D b 2 x 1 b W 4 y L D F 9 J n F 1 b 3 Q 7 L C Z x d W 9 0 O 1 N l Y 3 R p b 2 4 x L 1 B h Z 2 U w M D E g K D M p L 0 F 1 d G 9 S Z W 1 v d m V k Q 2 9 s d W 1 u c z E u e 0 N v b H V t b j M s M n 0 m c X V v d D s s J n F 1 b 3 Q 7 U 2 V j d G l v b j E v U G F n Z T A w M S A o M y k v Q X V 0 b 1 J l b W 9 2 Z W R D b 2 x 1 b W 5 z M S 5 7 Q 2 9 s d W 1 u N C w z f S Z x d W 9 0 O y w m c X V v d D t T Z W N 0 a W 9 u M S 9 Q Y W d l M D A x I C g z K S 9 B d X R v U m V t b 3 Z l Z E N v b H V t b n M x L n t D b 2 x 1 b W 4 1 L D R 9 J n F 1 b 3 Q 7 L C Z x d W 9 0 O 1 N l Y 3 R p b 2 4 x L 1 B h Z 2 U w M D E g K D M p L 0 F 1 d G 9 S Z W 1 v d m V k Q 2 9 s d W 1 u c z E u e 0 N v b H V t b j Y s N X 0 m c X V v d D s s J n F 1 b 3 Q 7 U 2 V j d G l v b j E v U G F n Z T A w M S A o M y k v Q X V 0 b 1 J l b W 9 2 Z W R D b 2 x 1 b W 5 z M S 5 7 Q 2 9 s d W 1 u N y w 2 f S Z x d W 9 0 O y w m c X V v d D t T Z W N 0 a W 9 u M S 9 Q Y W d l M D A x I C g z K S 9 B d X R v U m V t b 3 Z l Z E N v b H V t b n M x L n t D b 2 x 1 b W 4 4 L D d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Q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5 N T g 4 N z U 1 W i I v P j x F b n R y e S B U e X B l P S J G a W x s Q 2 9 s d W 1 u V H l w Z X M i I F Z h b H V l P S J z Q m d Z R 0 J n W U d C Z 1 l H Q m d Z R 0 J n W T 0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y w m c X V v d D t D b 2 x 1 b W 4 x M y Z x d W 9 0 O y w m c X V v d D t D b 2 x 1 b W 4 x N C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F 1 Z X J 5 S U Q i I F Z h b H V l P S J z O D V l M 2 R i Y 2 M t Y j k 2 M y 0 0 Y 2 F h L W I z Y W E t Y m R m Z T M x Y j I w Z W I x I i 8 + P E V u d H J 5 I F R 5 c G U 9 I l J l b G F 0 a W 9 u c 2 h p c E l u Z m 9 D b 2 5 0 Y W l u Z X I i I F Z h b H V l P S J z e y Z x d W 9 0 O 2 N v b H V t b k N v d W 5 0 J n F 1 b 3 Q 7 O j E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0 K S 9 B d X R v U m V t b 3 Z l Z E N v b H V t b n M x L n t D b 2 x 1 b W 4 x L D B 9 J n F 1 b 3 Q 7 L C Z x d W 9 0 O 1 N l Y 3 R p b 2 4 x L 1 B h Z 2 U w M D E g K D Q p L 0 F 1 d G 9 S Z W 1 v d m V k Q 2 9 s d W 1 u c z E u e 0 N v b H V t b j I s M X 0 m c X V v d D s s J n F 1 b 3 Q 7 U 2 V j d G l v b j E v U G F n Z T A w M S A o N C k v Q X V 0 b 1 J l b W 9 2 Z W R D b 2 x 1 b W 5 z M S 5 7 Q 2 9 s d W 1 u M y w y f S Z x d W 9 0 O y w m c X V v d D t T Z W N 0 a W 9 u M S 9 Q Y W d l M D A x I C g 0 K S 9 B d X R v U m V t b 3 Z l Z E N v b H V t b n M x L n t D b 2 x 1 b W 4 0 L D N 9 J n F 1 b 3 Q 7 L C Z x d W 9 0 O 1 N l Y 3 R p b 2 4 x L 1 B h Z 2 U w M D E g K D Q p L 0 F 1 d G 9 S Z W 1 v d m V k Q 2 9 s d W 1 u c z E u e 0 N v b H V t b j U s N H 0 m c X V v d D s s J n F 1 b 3 Q 7 U 2 V j d G l v b j E v U G F n Z T A w M S A o N C k v Q X V 0 b 1 J l b W 9 2 Z W R D b 2 x 1 b W 5 z M S 5 7 Q 2 9 s d W 1 u N i w 1 f S Z x d W 9 0 O y w m c X V v d D t T Z W N 0 a W 9 u M S 9 Q Y W d l M D A x I C g 0 K S 9 B d X R v U m V t b 3 Z l Z E N v b H V t b n M x L n t D b 2 x 1 b W 4 3 L D Z 9 J n F 1 b 3 Q 7 L C Z x d W 9 0 O 1 N l Y 3 R p b 2 4 x L 1 B h Z 2 U w M D E g K D Q p L 0 F 1 d G 9 S Z W 1 v d m V k Q 2 9 s d W 1 u c z E u e 0 N v b H V t b j g s N 3 0 m c X V v d D s s J n F 1 b 3 Q 7 U 2 V j d G l v b j E v U G F n Z T A w M S A o N C k v Q X V 0 b 1 J l b W 9 2 Z W R D b 2 x 1 b W 5 z M S 5 7 Q 2 9 s d W 1 u O S w 4 f S Z x d W 9 0 O y w m c X V v d D t T Z W N 0 a W 9 u M S 9 Q Y W d l M D A x I C g 0 K S 9 B d X R v U m V t b 3 Z l Z E N v b H V t b n M x L n t D b 2 x 1 b W 4 x M C w 5 f S Z x d W 9 0 O y w m c X V v d D t T Z W N 0 a W 9 u M S 9 Q Y W d l M D A x I C g 0 K S 9 B d X R v U m V t b 3 Z l Z E N v b H V t b n M x L n t D b 2 x 1 b W 4 x M S w x M H 0 m c X V v d D s s J n F 1 b 3 Q 7 U 2 V j d G l v b j E v U G F n Z T A w M S A o N C k v Q X V 0 b 1 J l b W 9 2 Z W R D b 2 x 1 b W 5 z M S 5 7 Q 2 9 s d W 1 u M T I s M T F 9 J n F 1 b 3 Q 7 L C Z x d W 9 0 O 1 N l Y 3 R p b 2 4 x L 1 B h Z 2 U w M D E g K D Q p L 0 F 1 d G 9 S Z W 1 v d m V k Q 2 9 s d W 1 u c z E u e 0 N v b H V t b j E z L D E y f S Z x d W 9 0 O y w m c X V v d D t T Z W N 0 a W 9 u M S 9 Q Y W d l M D A x I C g 0 K S 9 B d X R v U m V t b 3 Z l Z E N v b H V t b n M x L n t D b 2 x 1 b W 4 x N C w x M 3 0 m c X V v d D t d L C Z x d W 9 0 O 0 N v b H V t b k N v d W 5 0 J n F 1 b 3 Q 7 O j E 0 L C Z x d W 9 0 O 0 t l e U N v b H V t b k 5 h b W V z J n F 1 b 3 Q 7 O l t d L C Z x d W 9 0 O 0 N v b H V t b k l k Z W 5 0 a X R p Z X M m c X V v d D s 6 W y Z x d W 9 0 O 1 N l Y 3 R p b 2 4 x L 1 B h Z 2 U w M D E g K D Q p L 0 F 1 d G 9 S Z W 1 v d m V k Q 2 9 s d W 1 u c z E u e 0 N v b H V t b j E s M H 0 m c X V v d D s s J n F 1 b 3 Q 7 U 2 V j d G l v b j E v U G F n Z T A w M S A o N C k v Q X V 0 b 1 J l b W 9 2 Z W R D b 2 x 1 b W 5 z M S 5 7 Q 2 9 s d W 1 u M i w x f S Z x d W 9 0 O y w m c X V v d D t T Z W N 0 a W 9 u M S 9 Q Y W d l M D A x I C g 0 K S 9 B d X R v U m V t b 3 Z l Z E N v b H V t b n M x L n t D b 2 x 1 b W 4 z L D J 9 J n F 1 b 3 Q 7 L C Z x d W 9 0 O 1 N l Y 3 R p b 2 4 x L 1 B h Z 2 U w M D E g K D Q p L 0 F 1 d G 9 S Z W 1 v d m V k Q 2 9 s d W 1 u c z E u e 0 N v b H V t b j Q s M 3 0 m c X V v d D s s J n F 1 b 3 Q 7 U 2 V j d G l v b j E v U G F n Z T A w M S A o N C k v Q X V 0 b 1 J l b W 9 2 Z W R D b 2 x 1 b W 5 z M S 5 7 Q 2 9 s d W 1 u N S w 0 f S Z x d W 9 0 O y w m c X V v d D t T Z W N 0 a W 9 u M S 9 Q Y W d l M D A x I C g 0 K S 9 B d X R v U m V t b 3 Z l Z E N v b H V t b n M x L n t D b 2 x 1 b W 4 2 L D V 9 J n F 1 b 3 Q 7 L C Z x d W 9 0 O 1 N l Y 3 R p b 2 4 x L 1 B h Z 2 U w M D E g K D Q p L 0 F 1 d G 9 S Z W 1 v d m V k Q 2 9 s d W 1 u c z E u e 0 N v b H V t b j c s N n 0 m c X V v d D s s J n F 1 b 3 Q 7 U 2 V j d G l v b j E v U G F n Z T A w M S A o N C k v Q X V 0 b 1 J l b W 9 2 Z W R D b 2 x 1 b W 5 z M S 5 7 Q 2 9 s d W 1 u O C w 3 f S Z x d W 9 0 O y w m c X V v d D t T Z W N 0 a W 9 u M S 9 Q Y W d l M D A x I C g 0 K S 9 B d X R v U m V t b 3 Z l Z E N v b H V t b n M x L n t D b 2 x 1 b W 4 5 L D h 9 J n F 1 b 3 Q 7 L C Z x d W 9 0 O 1 N l Y 3 R p b 2 4 x L 1 B h Z 2 U w M D E g K D Q p L 0 F 1 d G 9 S Z W 1 v d m V k Q 2 9 s d W 1 u c z E u e 0 N v b H V t b j E w L D l 9 J n F 1 b 3 Q 7 L C Z x d W 9 0 O 1 N l Y 3 R p b 2 4 x L 1 B h Z 2 U w M D E g K D Q p L 0 F 1 d G 9 S Z W 1 v d m V k Q 2 9 s d W 1 u c z E u e 0 N v b H V t b j E x L D E w f S Z x d W 9 0 O y w m c X V v d D t T Z W N 0 a W 9 u M S 9 Q Y W d l M D A x I C g 0 K S 9 B d X R v U m V t b 3 Z l Z E N v b H V t b n M x L n t D b 2 x 1 b W 4 x M i w x M X 0 m c X V v d D s s J n F 1 b 3 Q 7 U 2 V j d G l v b j E v U G F n Z T A w M S A o N C k v Q X V 0 b 1 J l b W 9 2 Z W R D b 2 x 1 b W 5 z M S 5 7 Q 2 9 s d W 1 u M T M s M T J 9 J n F 1 b 3 Q 7 L C Z x d W 9 0 O 1 N l Y 3 R p b 2 4 x L 1 B h Z 2 U w M D E g K D Q p L 0 F 1 d G 9 S Z W 1 v d m V k Q 2 9 s d W 1 u c z E u e 0 N v b H V t b j E 0 L D E z f S Z x d W 9 0 O 1 0 s J n F 1 b 3 Q 7 U m V s Y X R p b 2 5 z a G l w S W 5 m b y Z x d W 9 0 O z p b X X 0 i L z 4 8 R W 5 0 c n k g V H l w Z T 0 i U m V z d W x 0 V H l w Z S I g V m F s d W U 9 I n N U Y W J s Z S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U G F n Z T A w M S U y M C g 1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Q Y W d l M D A x J T I w K D Y p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y 0 w N i 0 x N F Q x O T o x M z o 0 M S 4 4 O D g 3 M j I y W i I v P j x F b n R y e S B U e X B l P S J G a W x s Q 2 9 s d W 1 u V H l w Z X M i I F Z h b H V l P S J z Q m d Z R 0 J n W U d C Z 1 l H Q m d Z R y I v P j x F b n R y e S B U e X B l P S J G a W x s Q 2 9 s d W 1 u T m F t Z X M i I F Z h b H V l P S J z W y Z x d W 9 0 O 0 N v b H V t b j E m c X V v d D s s J n F 1 b 3 Q 7 Q 2 9 s d W 1 u M i Z x d W 9 0 O y w m c X V v d D t D b 2 x 1 b W 4 z J n F 1 b 3 Q 7 L C Z x d W 9 0 O 0 N v b H V t b j Q m c X V v d D s s J n F 1 b 3 Q 7 Q 2 9 s d W 1 u N S Z x d W 9 0 O y w m c X V v d D t D b 2 x 1 b W 4 2 J n F 1 b 3 Q 7 L C Z x d W 9 0 O 0 N v b H V t b j c m c X V v d D s s J n F 1 b 3 Q 7 Q 2 9 s d W 1 u O C Z x d W 9 0 O y w m c X V v d D t D b 2 x 1 b W 4 5 J n F 1 b 3 Q 7 L C Z x d W 9 0 O 0 N v b H V t b j E w J n F 1 b 3 Q 7 L C Z x d W 9 0 O 0 N v b H V t b j E x J n F 1 b 3 Q 7 L C Z x d W 9 0 O 0 N v b H V t b j E y J n F 1 b 3 Q 7 X S I v P j x F b n R y e S B U e X B l P S J G a W x s Z W R D b 2 1 w b G V 0 Z V J l c 3 V s d F R v V 2 9 y a 3 N o Z W V 0 I i B W Y W x 1 Z T 0 i b D E i L z 4 8 R W 5 0 c n k g V H l w Z T 0 i R m l s b F N 0 Y X R 1 c y I g V m F s d W U 9 I n N D b 2 1 w b G V 0 Z S I v P j x F b n R y e S B U e X B l P S J G a W x s V G 9 E Y X R h T W 9 k Z W x F b m F i b G V k I i B W Y W x 1 Z T 0 i b D A i L z 4 8 R W 5 0 c n k g V H l w Z T 0 i S X N Q c m l 2 Y X R l I i B W Y W x 1 Z T 0 i b D A i L z 4 8 R W 5 0 c n k g V H l w Z T 0 i U X V l c n l J R C I g V m F s d W U 9 I n M 2 M D d m N 2 E 1 Z S 1 m Y j F j L T R m O D U t Y T A x Z S 0 5 M z Q w N D Y 2 Z j k x O D c i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B h Z 2 U w M D E g K D Y p L 0 F 1 d G 9 S Z W 1 v d m V k Q 2 9 s d W 1 u c z E u e 0 N v b H V t b j E s M H 0 m c X V v d D s s J n F 1 b 3 Q 7 U 2 V j d G l v b j E v U G F n Z T A w M S A o N i k v Q X V 0 b 1 J l b W 9 2 Z W R D b 2 x 1 b W 5 z M S 5 7 Q 2 9 s d W 1 u M i w x f S Z x d W 9 0 O y w m c X V v d D t T Z W N 0 a W 9 u M S 9 Q Y W d l M D A x I C g 2 K S 9 B d X R v U m V t b 3 Z l Z E N v b H V t b n M x L n t D b 2 x 1 b W 4 z L D J 9 J n F 1 b 3 Q 7 L C Z x d W 9 0 O 1 N l Y 3 R p b 2 4 x L 1 B h Z 2 U w M D E g K D Y p L 0 F 1 d G 9 S Z W 1 v d m V k Q 2 9 s d W 1 u c z E u e 0 N v b H V t b j Q s M 3 0 m c X V v d D s s J n F 1 b 3 Q 7 U 2 V j d G l v b j E v U G F n Z T A w M S A o N i k v Q X V 0 b 1 J l b W 9 2 Z W R D b 2 x 1 b W 5 z M S 5 7 Q 2 9 s d W 1 u N S w 0 f S Z x d W 9 0 O y w m c X V v d D t T Z W N 0 a W 9 u M S 9 Q Y W d l M D A x I C g 2 K S 9 B d X R v U m V t b 3 Z l Z E N v b H V t b n M x L n t D b 2 x 1 b W 4 2 L D V 9 J n F 1 b 3 Q 7 L C Z x d W 9 0 O 1 N l Y 3 R p b 2 4 x L 1 B h Z 2 U w M D E g K D Y p L 0 F 1 d G 9 S Z W 1 v d m V k Q 2 9 s d W 1 u c z E u e 0 N v b H V t b j c s N n 0 m c X V v d D s s J n F 1 b 3 Q 7 U 2 V j d G l v b j E v U G F n Z T A w M S A o N i k v Q X V 0 b 1 J l b W 9 2 Z W R D b 2 x 1 b W 5 z M S 5 7 Q 2 9 s d W 1 u O C w 3 f S Z x d W 9 0 O y w m c X V v d D t T Z W N 0 a W 9 u M S 9 Q Y W d l M D A x I C g 2 K S 9 B d X R v U m V t b 3 Z l Z E N v b H V t b n M x L n t D b 2 x 1 b W 4 5 L D h 9 J n F 1 b 3 Q 7 L C Z x d W 9 0 O 1 N l Y 3 R p b 2 4 x L 1 B h Z 2 U w M D E g K D Y p L 0 F 1 d G 9 S Z W 1 v d m V k Q 2 9 s d W 1 u c z E u e 0 N v b H V t b j E w L D l 9 J n F 1 b 3 Q 7 L C Z x d W 9 0 O 1 N l Y 3 R p b 2 4 x L 1 B h Z 2 U w M D E g K D Y p L 0 F 1 d G 9 S Z W 1 v d m V k Q 2 9 s d W 1 u c z E u e 0 N v b H V t b j E x L D E w f S Z x d W 9 0 O y w m c X V v d D t T Z W N 0 a W 9 u M S 9 Q Y W d l M D A x I C g 2 K S 9 B d X R v U m V t b 3 Z l Z E N v b H V t b n M x L n t D b 2 x 1 b W 4 x M i w x M X 0 m c X V v d D t d L C Z x d W 9 0 O 1 J l b G F 0 a W 9 u c 2 h p c E l u Z m 8 m c X V v d D s 6 W 1 1 9 I i 8 + P E V u d H J 5 I F R 5 c G U 9 I l J l c 3 V s d F R 5 c G U i I F Z h b H V l P S J z V G F i b G U i L z 4 8 R W 5 0 c n k g V H l w Z T 0 i R m l s b E 9 i a m V j d F R 5 c G U i I F Z h b H V l P S J z Q 2 9 u b m V j d G l v b k 9 u b H k i L z 4 8 R W 5 0 c n k g V H l w Z T 0 i T m F t Z V V w Z G F 0 Z W R B Z n R l c k Z p b G w i I F Z h b H V l P S J s M C I v P j x F b n R y e S B U e X B l P S J M b 2 F k Z W R U b 0 F u Y W x 5 c 2 l z U 2 V y d m l j Z X M i I F Z h b H V l P S J s M C I v P j w v U 3 R h Y m x l R W 5 0 c m l l c z 4 8 L 0 l 0 Z W 0 + P E l 0 Z W 0 + P E l 0 Z W 1 M b 2 N h d G l v b j 4 8 S X R l b V R 5 c G U + R m 9 y b X V s Y T w v S X R l b V R 5 c G U + P E l 0 Z W 1 Q Y X R o P l N l Y 3 R p b 2 4 x L 1 B h Z 2 U w M D E l M j A o N y k 8 L 0 l 0 Z W 1 Q Y X R o P j w v S X R l b U x v Y 2 F 0 a W 9 u P j x T d G F i b G V F b n R y a W V z P j x F b n R y e S B U e X B l P S J B Z G R l Z F R v R G F 0 Y U 1 v Z G V s I i B W Y W x 1 Z T 0 i b D A i L z 4 8 R W 5 0 c n k g V H l w Z T 0 i Q n V m Z m V y T m V 4 d F J l Z n J l c 2 g i I F Z h b H V l P S J s M S I v P j x F b n R y e S B U e X B l P S J G a W x s Q 2 9 1 b n Q i I F Z h b H V l P S J s M T A 0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M t M D U t M z F U M T Y 6 M j U 6 N T I u O D E 0 N T c 2 N l o i L z 4 8 R W 5 0 c n k g V H l w Z T 0 i R m l s b E N v b H V t b l R 5 c G V z I i B W Y W x 1 Z T 0 i c 0 J n W U d C Z 1 l H Q m d Z R 0 J n W U c i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Q Y W d l M D A x I C g 1 K S 9 B d X R v U m V t b 3 Z l Z E N v b H V t b n M x L n t D b 2 x 1 b W 4 x L D B 9 J n F 1 b 3 Q 7 L C Z x d W 9 0 O 1 N l Y 3 R p b 2 4 x L 1 B h Z 2 U w M D E g K D U p L 0 F 1 d G 9 S Z W 1 v d m V k Q 2 9 s d W 1 u c z E u e 0 N v b H V t b j I s M X 0 m c X V v d D s s J n F 1 b 3 Q 7 U 2 V j d G l v b j E v U G F n Z T A w M S A o N S k v Q X V 0 b 1 J l b W 9 2 Z W R D b 2 x 1 b W 5 z M S 5 7 Q 2 9 s d W 1 u M y w y f S Z x d W 9 0 O y w m c X V v d D t T Z W N 0 a W 9 u M S 9 Q Y W d l M D A x I C g 1 K S 9 B d X R v U m V t b 3 Z l Z E N v b H V t b n M x L n t D b 2 x 1 b W 4 0 L D N 9 J n F 1 b 3 Q 7 L C Z x d W 9 0 O 1 N l Y 3 R p b 2 4 x L 1 B h Z 2 U w M D E g K D U p L 0 F 1 d G 9 S Z W 1 v d m V k Q 2 9 s d W 1 u c z E u e 0 N v b H V t b j U s N H 0 m c X V v d D s s J n F 1 b 3 Q 7 U 2 V j d G l v b j E v U G F n Z T A w M S A o N S k v Q X V 0 b 1 J l b W 9 2 Z W R D b 2 x 1 b W 5 z M S 5 7 Q 2 9 s d W 1 u N i w 1 f S Z x d W 9 0 O y w m c X V v d D t T Z W N 0 a W 9 u M S 9 Q Y W d l M D A x I C g 1 K S 9 B d X R v U m V t b 3 Z l Z E N v b H V t b n M x L n t D b 2 x 1 b W 4 3 L D Z 9 J n F 1 b 3 Q 7 L C Z x d W 9 0 O 1 N l Y 3 R p b 2 4 x L 1 B h Z 2 U w M D E g K D U p L 0 F 1 d G 9 S Z W 1 v d m V k Q 2 9 s d W 1 u c z E u e 0 N v b H V t b j g s N 3 0 m c X V v d D s s J n F 1 b 3 Q 7 U 2 V j d G l v b j E v U G F n Z T A w M S A o N S k v Q X V 0 b 1 J l b W 9 2 Z W R D b 2 x 1 b W 5 z M S 5 7 Q 2 9 s d W 1 u O S w 4 f S Z x d W 9 0 O y w m c X V v d D t T Z W N 0 a W 9 u M S 9 Q Y W d l M D A x I C g 1 K S 9 B d X R v U m V t b 3 Z l Z E N v b H V t b n M x L n t D b 2 x 1 b W 4 x M C w 5 f S Z x d W 9 0 O y w m c X V v d D t T Z W N 0 a W 9 u M S 9 Q Y W d l M D A x I C g 1 K S 9 B d X R v U m V t b 3 Z l Z E N v b H V t b n M x L n t D b 2 x 1 b W 4 x M S w x M H 0 m c X V v d D s s J n F 1 b 3 Q 7 U 2 V j d G l v b j E v U G F n Z T A w M S A o N S k v Q X V 0 b 1 J l b W 9 2 Z W R D b 2 x 1 b W 5 z M S 5 7 Q 2 9 s d W 1 u M T I s M T F 9 J n F 1 b 3 Q 7 X S w m c X V v d D t S Z W x h d G l v b n N o a X B J b m Z v J n F 1 b 3 Q 7 O l t d f S I v P j x F b n R y e S B U e X B l P S J S Z X N 1 b H R U e X B l I i B W Y W x 1 Z T 0 i c 1 R h Y m x l I i 8 + P E V u d H J 5 I F R 5 c G U 9 I k Z p b G x P Y m p l Y 3 R U e X B l I i B W Y W x 1 Z T 0 i c 0 N v b m 5 l Y 3 R p b 2 5 P b m x 5 I i 8 + P E V u d H J 5 I F R 5 c G U 9 I k x v Y W R l Z F R v Q W 5 h b H l z a X N T Z X J 2 a W N l c y I g V m F s d W U 9 I m w w I i 8 + P C 9 T d G F i b G V F b n R y a W V z P j w v S X R l b T 4 8 S X R l b T 4 8 S X R l b U x v Y 2 F 0 a W 9 u P j x J d G V t V H l w Z T 5 G b 3 J t d W x h P C 9 J d G V t V H l w Z T 4 8 S X R l b V B h d G g + U 2 V j d G l v b j E v V G F i b G U w M D E l M j A o U G F n Z S U y M D E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V G F i b G U w M D E l M j A o U G F n Z S U y M D E p L 1 R h Y m x l M D A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S U y M C h Q Y W d l J T I w M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U Y W J s Z T A w M i U y M C h Q Y W d l J T I w M S k v V G F i b G U w M D I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R h Y m x l M D A y J T I w K F B h Z 2 U l M j A x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y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M i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M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z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C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Q p L 1 R p c G 8 l M j B j Y W 1 i a W F k b z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1 K S 9 P c m l n Z W 4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U G F n Z T E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S k v V G l w b y U y M G N h b W J p Y W R v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Y p L 0 9 y a W d l b j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Q Y W d l M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U G F n Z T A w M S U y M C g 2 K S 9 U a X B v J T I w Y 2 F t Y m l h Z G 8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1 B h Z 2 U w M D E l M j A o N y k v T 3 J p Z 2 V u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B h Z 2 U x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Q Y W d l M D A x J T I w K D c p L 1 R p c G 8 l M j B j Y W 1 i a W F k b z w v S X R l b V B h d G g + P C 9 J d G V t T G 9 j Y X R p b 2 4 + P F N 0 Y W J s Z U V u d H J p Z X M v P j w v S X R l b T 4 8 S X R l b T 4 8 S X R l b U x v Y 2 F 0 a W 9 u P j x J d G V t V H l w Z T 5 B b G x G b 3 J t d W x h c z w v S X R l b V R 5 c G U + P E l 0 Z W 1 Q Y X R o P j w v S X R l b V B h d G g + P C 9 J d G V t T G 9 j Y X R p b 2 4 + P F N 0 Y W J s Z U V u d H J p Z X M + P E V u d H J 5 I F R 5 c G U 9 I l F 1 Z X J 5 R 3 J v d X B z I i B W Y W x 1 Z T 0 i c 0 F B Q U F B Q T 0 9 I i 8 + P E V u d H J 5 I F R 5 c G U 9 I l J l b G F 0 a W 9 u c 2 h p c H M i I F Z h b H V l P S J z Q U F B Q U F B P T 0 i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S o Z h 3 G k / j 0 m B U K g v b l j x g g A A A A A C A A A A A A A Q Z g A A A A E A A C A A A A B k L l G t P B n V E I c J e R 3 0 F X m 4 J 1 k O K N x V 7 Q d n b X a 2 b T H l z Q A A A A A O g A A A A A I A A C A A A A B Z V z R g d 4 Z 8 3 O O s X b 8 w Q 1 o 3 s 3 n 4 7 1 U L S u B q Y 8 Z z 2 6 s V N 1 A A A A A x X I S W w y B S c I m 5 A M a i X r R r g h n p H d i h 2 o + N i c m o q A r r j B c o l 0 q Z G a 5 0 p T 6 8 Q c g q O T 1 v O 1 H + / N n P 7 e O C 3 X Q d u q e n k J M p p W d / 6 k q e t D B j J 0 K V L E A A A A B M I J v q h G q Q m c P V 3 8 J a x q x e Z Y A j g e 9 e O F c H K p T b W I s X o k f t Z d E n 6 v L M s C S S I u R + 7 R V l S 9 B V Y c T C P X u b A k R b B 4 i O < / D a t a M a s h u p > 
</file>

<file path=customXml/itemProps1.xml><?xml version="1.0" encoding="utf-8"?>
<ds:datastoreItem xmlns:ds="http://schemas.openxmlformats.org/officeDocument/2006/customXml" ds:itemID="{9B05A116-BEDB-4AFF-AB82-FC4410E0DFC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 D-F</vt:lpstr>
      <vt:lpstr>Categorias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Svane</dc:creator>
  <cp:lastModifiedBy>Eric Garcia</cp:lastModifiedBy>
  <dcterms:created xsi:type="dcterms:W3CDTF">2020-01-13T14:08:52Z</dcterms:created>
  <dcterms:modified xsi:type="dcterms:W3CDTF">2024-06-12T19:48:24Z</dcterms:modified>
</cp:coreProperties>
</file>